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L35" sheetId="1" r:id="rId1"/>
    <sheet name="CL35-I B&amp;II A &amp;B" sheetId="2" r:id="rId2"/>
    <sheet name="CL35-III-A" sheetId="3" r:id="rId3"/>
  </sheets>
  <definedNames>
    <definedName name="_xlnm.Print_Area" localSheetId="1">'CL35-I B&amp;II A &amp;B'!$A$1:$H$41</definedName>
    <definedName name="_xlnm.Print_Area" localSheetId="2">'CL35-III-A'!$A$1:$I$52</definedName>
  </definedNames>
  <calcPr fullCalcOnLoad="1"/>
</workbook>
</file>

<file path=xl/sharedStrings.xml><?xml version="1.0" encoding="utf-8"?>
<sst xmlns="http://schemas.openxmlformats.org/spreadsheetml/2006/main" count="277" uniqueCount="188">
  <si>
    <t>GOKAK TEXTILES LIMITED</t>
  </si>
  <si>
    <t>Cl-35 report: (I) (a) Statement showing Shareholding Pattern</t>
  </si>
  <si>
    <t>Company Series : GT</t>
  </si>
  <si>
    <t>ISIN : INE642I01014                  Capital : 6499308                Class of Security : Equity</t>
  </si>
  <si>
    <t>Scrip Code : 532957                  Scrip Symbol : GOKAKTEX</t>
  </si>
  <si>
    <t>Quarter ended:  30-JUNE-2011</t>
  </si>
  <si>
    <t>Partly paid-up shares:-</t>
  </si>
  <si>
    <t>No. of partly paid-ip shares</t>
  </si>
  <si>
    <t>As a % of total no. of partly paid-up shares</t>
  </si>
  <si>
    <t>As a % of total no. of shares of the company</t>
  </si>
  <si>
    <t>Held by Promoter / Promoters Group</t>
  </si>
  <si>
    <t>Held by public</t>
  </si>
  <si>
    <t>Total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</si>
  <si>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</si>
  <si>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</si>
  <si>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</si>
  <si>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</si>
  <si>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</si>
  <si>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</si>
  <si>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</si>
  <si>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</si>
  <si>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</si>
  <si>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Category code (I)</t>
  </si>
  <si>
    <t>Category of Shareholder (II)</t>
  </si>
  <si>
    <t>Number of shareholders (III)</t>
  </si>
  <si>
    <t>Total number of shares (IV)</t>
  </si>
  <si>
    <t>Number of shares held in dematerialised form (V)</t>
  </si>
  <si>
    <t>Total Shareholding as a percentage of total number of shares</t>
  </si>
  <si>
    <t>Shares pledged or otherwise encumbered</t>
  </si>
  <si>
    <t>As a percentage of (A+B) (VI)</t>
  </si>
  <si>
    <t>As a percentage of (A+B+C) (VII)</t>
  </si>
  <si>
    <t>Number of shares (VIII)</t>
  </si>
  <si>
    <t xml:space="preserve">   (A)</t>
  </si>
  <si>
    <t xml:space="preserve">   Shareholding of Promoter and Promoter Group</t>
  </si>
  <si>
    <t xml:space="preserve">      (1)</t>
  </si>
  <si>
    <t xml:space="preserve">      Indian</t>
  </si>
  <si>
    <t xml:space="preserve">         (a)</t>
  </si>
  <si>
    <t xml:space="preserve">         Individuals / Hindu Undivided Family</t>
  </si>
  <si>
    <t xml:space="preserve">         (b)</t>
  </si>
  <si>
    <t xml:space="preserve">         Cental Government / State Governments(s)</t>
  </si>
  <si>
    <t xml:space="preserve">         (c)</t>
  </si>
  <si>
    <t xml:space="preserve">         Bodies Corporate</t>
  </si>
  <si>
    <t xml:space="preserve">         (d)</t>
  </si>
  <si>
    <t xml:space="preserve">         Financial Institutions / Banks</t>
  </si>
  <si>
    <t xml:space="preserve">         (e)</t>
  </si>
  <si>
    <t xml:space="preserve">         Any other (specify)</t>
  </si>
  <si>
    <t/>
  </si>
  <si>
    <t xml:space="preserve">      Sub-Total (A) (1)</t>
  </si>
  <si>
    <t xml:space="preserve">      (2)</t>
  </si>
  <si>
    <t xml:space="preserve">      Foreign</t>
  </si>
  <si>
    <t xml:space="preserve">         Individuals (Non-Resident Individuals/Foreign Individuals)</t>
  </si>
  <si>
    <t xml:space="preserve">         Institutions</t>
  </si>
  <si>
    <t xml:space="preserve">         Any Other (specify)</t>
  </si>
  <si>
    <t xml:space="preserve">      Sub-Total (A) (2)</t>
  </si>
  <si>
    <t xml:space="preserve">   Total Shareholding of Promoter and Promoter Group (A) = (A)(1)+(A)(2)</t>
  </si>
  <si>
    <t xml:space="preserve">   (B)</t>
  </si>
  <si>
    <t xml:space="preserve">   Public Shareholding</t>
  </si>
  <si>
    <t>NA</t>
  </si>
  <si>
    <t xml:space="preserve">      Institutions</t>
  </si>
  <si>
    <t xml:space="preserve">         Mutual Funds / UTI</t>
  </si>
  <si>
    <t xml:space="preserve">         Venture Capital Funds</t>
  </si>
  <si>
    <t xml:space="preserve">         Insurance Companies</t>
  </si>
  <si>
    <t xml:space="preserve">         (f)</t>
  </si>
  <si>
    <t xml:space="preserve">         Foreign Institutional Investors</t>
  </si>
  <si>
    <t xml:space="preserve">         (g)</t>
  </si>
  <si>
    <t xml:space="preserve">         Foreign Venture Capital Investors</t>
  </si>
  <si>
    <t xml:space="preserve">         (h)</t>
  </si>
  <si>
    <t xml:space="preserve">         Any Other (Specify)</t>
  </si>
  <si>
    <t xml:space="preserve">      Sub-Total (B) (1)</t>
  </si>
  <si>
    <t xml:space="preserve">      Non-Institutions</t>
  </si>
  <si>
    <t xml:space="preserve">         Individuals</t>
  </si>
  <si>
    <t xml:space="preserve">            (i)</t>
  </si>
  <si>
    <t xml:space="preserve">            Individual Shareholders holding nominal Share Capital upto Rs.1 Lakh</t>
  </si>
  <si>
    <t xml:space="preserve">            (ii)</t>
  </si>
  <si>
    <t xml:space="preserve">            Individual Shareholders holding nominal Share Capital in excess of Rs.1 Lakh</t>
  </si>
  <si>
    <t xml:space="preserve">            Trust</t>
  </si>
  <si>
    <t xml:space="preserve">            OCBs/Foreign Cos</t>
  </si>
  <si>
    <t xml:space="preserve">      Sub-total (B) (2)</t>
  </si>
  <si>
    <t xml:space="preserve">   Total Public Shareholding (B) = (B)(1)+(B)(2)</t>
  </si>
  <si>
    <t>TOTAL (A)+(B)</t>
  </si>
  <si>
    <t>(C)</t>
  </si>
  <si>
    <t>Shares held by Custodians against which DRs are issued (GDR)</t>
  </si>
  <si>
    <t>(1)</t>
  </si>
  <si>
    <t>Promoter and Promoter Group</t>
  </si>
  <si>
    <t>(2)</t>
  </si>
  <si>
    <t>Public</t>
  </si>
  <si>
    <t>GRAND TOTAL (A)+(B)+(C)</t>
  </si>
  <si>
    <t xml:space="preserve"> </t>
  </si>
  <si>
    <t>Name of the Company : GOKAK TEXTILES LIMITED</t>
  </si>
  <si>
    <t>Scrip Code : 532957</t>
  </si>
  <si>
    <t xml:space="preserve">    Quarter ended :  30th June,2011</t>
  </si>
  <si>
    <t>(I) (b) Statement showing Shareholding of persons belonging to the category "Promoter and Promoter Group"</t>
  </si>
  <si>
    <t xml:space="preserve">Sr. No.
(I)     </t>
  </si>
  <si>
    <t>Name of the Shareholder 
(II)</t>
  </si>
  <si>
    <t>Total Shares Held</t>
  </si>
  <si>
    <t>Share pledge or otherwise encumbered</t>
  </si>
  <si>
    <t>Number of Shares           (III)</t>
  </si>
  <si>
    <t>As a % of grand total (A)+(B)+(C ) (IV)</t>
  </si>
  <si>
    <t>Number of Shares            (V)</t>
  </si>
  <si>
    <t>As a Percentage  (VI)=(V)/(III)*100</t>
  </si>
  <si>
    <t>As a % of grand total (A)+(B)+(C ) of sub-clause (I)(a)              (VII)</t>
  </si>
  <si>
    <t>Shapoorji Pallonji &amp; Co Ltd</t>
  </si>
  <si>
    <t>TOTAL</t>
  </si>
  <si>
    <t>(I) (c) Statement showing Shareholding of persons belonging to the category "Public" and holding more than 1%</t>
  </si>
  <si>
    <t>of the total number of shares</t>
  </si>
  <si>
    <t>Sr. No.</t>
  </si>
  <si>
    <t>Name of the shareholder</t>
  </si>
  <si>
    <t>Number of Shares</t>
  </si>
  <si>
    <t>Shares as a percentage of total number of shares {i.e., Grand Total (A)+(B)+(C) indicated in statement at para (I)(a) above)</t>
  </si>
  <si>
    <t>LIFE INSURANCE CORPORATION OF INDIA</t>
  </si>
  <si>
    <t>INDIA DISCOVERY FUND LIMITED</t>
  </si>
  <si>
    <t>NEOWORTH COMMERCIAL PRIVATE LIMITED</t>
  </si>
  <si>
    <t>(I) (d) Statement showing details of locked-in-shares</t>
  </si>
  <si>
    <t>Category of Shareholders (Promoters / Public)</t>
  </si>
  <si>
    <t>Number of Locked-in Shares</t>
  </si>
  <si>
    <t>Locked-in shares as a percentage of total number of shares {i.e., Grand Total (A)+(B)+(C) indicated in statement at para (I)(a) above)</t>
  </si>
  <si>
    <t>-------------------------------------------------N.A.--------------------------------------------------</t>
  </si>
  <si>
    <t>(II) (a) Statement showing details of Depository Receipts (DRs)</t>
  </si>
  <si>
    <t>Type of outstanding DR (ADRs, GDRs, SDRs, etc.)</t>
  </si>
  <si>
    <t>Number of outstanding DRs</t>
  </si>
  <si>
    <t>Number of Shares underlying outstanding DRs</t>
  </si>
  <si>
    <t>Shares underlying outstanding DRs as a percentage of total number of shares {i.e., Grand Total (A)+(B)+(C) indicated in statement at para (I)(a) above)</t>
  </si>
  <si>
    <t xml:space="preserve">(II) (b) Statement showing holding of Depository Receipts (DRs), where underlying shares held by 'Promoter / Promoter Group' </t>
  </si>
  <si>
    <t>are in excess of 1% of the total number of shares</t>
  </si>
  <si>
    <t>Name of the DR Holder</t>
  </si>
  <si>
    <t>Type of outstanding DR (ADRs, GDRs, SDRs,etc.)</t>
  </si>
  <si>
    <t xml:space="preserve">                                                Quarter ended:  30-JUNE-2011</t>
  </si>
  <si>
    <t>(III) (a)</t>
  </si>
  <si>
    <t>Category code             (I)</t>
  </si>
  <si>
    <t>Category of Shareholder                           (II)</t>
  </si>
  <si>
    <t>Number of Voting Rights held in each class of securities</t>
  </si>
  <si>
    <t>Total Voting Rights
(III+IV+V)</t>
  </si>
  <si>
    <t>Total Voting Rights i.e. (VI)</t>
  </si>
  <si>
    <t>Class X
(III)</t>
  </si>
  <si>
    <t>Class Y
(IV)</t>
  </si>
  <si>
    <t>Class Z
(V)</t>
  </si>
  <si>
    <t>As a percentage of (A+B)
(VI)</t>
  </si>
  <si>
    <t>As a percentage of (A+B+C)                       (VII)</t>
  </si>
  <si>
    <t>(A)</t>
  </si>
  <si>
    <t>Shareholding of Promoter and Promoter Group</t>
  </si>
  <si>
    <t>Indian</t>
  </si>
  <si>
    <t>(a)</t>
  </si>
  <si>
    <t>Individuals / Hindu Undivided Family</t>
  </si>
  <si>
    <t>(b)</t>
  </si>
  <si>
    <t>Cental Government / State Governments(s)</t>
  </si>
  <si>
    <t>(c)</t>
  </si>
  <si>
    <t xml:space="preserve">Bodies Corporate </t>
  </si>
  <si>
    <t>(d)</t>
  </si>
  <si>
    <t>Financial Institutions / Banks</t>
  </si>
  <si>
    <t>(e)</t>
  </si>
  <si>
    <t>Any Other  (Trust )</t>
  </si>
  <si>
    <t>Sub-Total (A) (1)</t>
  </si>
  <si>
    <t>0.00</t>
  </si>
  <si>
    <t>Foreign</t>
  </si>
  <si>
    <t>Individuals (Non-Resident Individuals / Foreign Individuals)</t>
  </si>
  <si>
    <t>Bodies Corporate</t>
  </si>
  <si>
    <t>Institutions</t>
  </si>
  <si>
    <t>Any Other (specify)</t>
  </si>
  <si>
    <t>Sub-Total (A) (2)</t>
  </si>
  <si>
    <t>Total Shareholding of Promoter and Promoter Group (A) = (A)(1)+(A)(2)</t>
  </si>
  <si>
    <t>(B)</t>
  </si>
  <si>
    <t>Public Shareholding</t>
  </si>
  <si>
    <t>Mutual Funds / 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</si>
  <si>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</si>
  <si>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</si>
  <si>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</si>
  <si>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</si>
  <si>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</si>
  <si>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</si>
  <si>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</si>
  <si>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Sub-Total (B) (1)</t>
  </si>
  <si>
    <t>Non-Institutions</t>
  </si>
  <si>
    <t>Individuals -</t>
  </si>
  <si>
    <t>i</t>
  </si>
  <si>
    <t xml:space="preserve">Individual shareholders holding nominal share capital upto Rs. 1 lakh </t>
  </si>
  <si>
    <t>ii</t>
  </si>
  <si>
    <t xml:space="preserve">Individual shareholders holding nominal share capital in excess of Rs. 1 lakh </t>
  </si>
  <si>
    <t>Trusts</t>
  </si>
  <si>
    <t>Foreign Corporate Bodies</t>
  </si>
  <si>
    <t>Sub-total (B) (2)</t>
  </si>
  <si>
    <t>Total Public Shareholding (B) = (B)(1)+(B)(2)</t>
  </si>
  <si>
    <t>Shares held by Custodians and against which Depository Receips have been issued</t>
  </si>
  <si>
    <t xml:space="preserve">Note  </t>
  </si>
  <si>
    <t>Only one class of Securities is issued by the Company, hence  column (III) (a) is not applicable</t>
  </si>
  <si>
    <t>Name of the Company :  Gokak Textiles Limited</t>
  </si>
  <si>
    <t xml:space="preserve">Statement showing the voting pattern of shareholders, if more than one class of shares / securities </t>
  </si>
  <si>
    <t>is issued by the issuer.</t>
  </si>
  <si>
    <t>As a Percentage (IX)=(VIII) / (IV)*100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</si>
</sst>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###,###,###,##0"/>
    <numFmt numFmtId="170" formatCode="##,###,###,###,##0.00"/>
    <numFmt numFmtId="171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8"/>
      <name val="Verdana"/>
      <family val="2"/>
    </font>
    <font>
      <b/>
      <u val="single"/>
      <sz val="10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3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170" fontId="4" fillId="0" borderId="0" xfId="0" applyNumberFormat="1" applyFont="1" applyBorder="1" applyAlignment="1" applyProtection="1">
      <alignment horizontal="right" vertical="center"/>
      <protection/>
    </xf>
    <xf numFmtId="0" fontId="6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49" fontId="8" fillId="33" borderId="10" xfId="0" applyNumberFormat="1" applyFont="1" applyFill="1" applyBorder="1" applyAlignment="1" applyProtection="1">
      <alignment horizontal="left" vertical="center" wrapText="1"/>
      <protection/>
    </xf>
    <xf numFmtId="171" fontId="2" fillId="33" borderId="10" xfId="0" applyNumberFormat="1" applyFont="1" applyFill="1" applyBorder="1" applyAlignment="1" applyProtection="1">
      <alignment horizontal="right" vertical="center"/>
      <protection/>
    </xf>
    <xf numFmtId="171" fontId="2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169" fontId="6" fillId="33" borderId="10" xfId="0" applyNumberFormat="1" applyFont="1" applyFill="1" applyBorder="1" applyAlignment="1" applyProtection="1">
      <alignment horizontal="right" vertical="center"/>
      <protection/>
    </xf>
    <xf numFmtId="170" fontId="6" fillId="33" borderId="10" xfId="0" applyNumberFormat="1" applyFont="1" applyFill="1" applyBorder="1" applyAlignment="1" applyProtection="1">
      <alignment horizontal="right" vertical="center"/>
      <protection/>
    </xf>
    <xf numFmtId="171" fontId="6" fillId="33" borderId="10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170" fontId="2" fillId="33" borderId="10" xfId="0" applyNumberFormat="1" applyFont="1" applyFill="1" applyBorder="1" applyAlignment="1" applyProtection="1">
      <alignment horizontal="right" vertical="center"/>
      <protection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quotePrefix="1">
      <alignment horizontal="left"/>
    </xf>
    <xf numFmtId="49" fontId="6" fillId="33" borderId="10" xfId="0" applyNumberFormat="1" applyFont="1" applyFill="1" applyBorder="1" applyAlignment="1">
      <alignment wrapText="1"/>
    </xf>
    <xf numFmtId="169" fontId="4" fillId="33" borderId="10" xfId="0" applyNumberFormat="1" applyFont="1" applyFill="1" applyBorder="1" applyAlignment="1" applyProtection="1">
      <alignment horizontal="right" vertical="center"/>
      <protection/>
    </xf>
    <xf numFmtId="170" fontId="4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0" fontId="9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68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2" fontId="4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3" fillId="0" borderId="11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3" fillId="0" borderId="17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168" fontId="3" fillId="0" borderId="19" xfId="0" applyNumberFormat="1" applyFont="1" applyBorder="1" applyAlignment="1">
      <alignment vertical="top"/>
    </xf>
    <xf numFmtId="0" fontId="3" fillId="0" borderId="12" xfId="0" applyFont="1" applyBorder="1" applyAlignment="1">
      <alignment/>
    </xf>
    <xf numFmtId="168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wrapText="1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168" fontId="4" fillId="0" borderId="15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168" fontId="3" fillId="0" borderId="15" xfId="0" applyNumberFormat="1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21" xfId="0" applyFont="1" applyBorder="1" applyAlignment="1">
      <alignment vertical="top"/>
    </xf>
    <xf numFmtId="168" fontId="3" fillId="0" borderId="10" xfId="0" applyNumberFormat="1" applyFont="1" applyBorder="1" applyAlignment="1">
      <alignment vertical="top"/>
    </xf>
    <xf numFmtId="168" fontId="4" fillId="0" borderId="14" xfId="0" applyNumberFormat="1" applyFont="1" applyBorder="1" applyAlignment="1">
      <alignment vertical="top"/>
    </xf>
    <xf numFmtId="168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168" fontId="4" fillId="0" borderId="16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horizontal="center"/>
    </xf>
    <xf numFmtId="168" fontId="4" fillId="0" borderId="20" xfId="0" applyNumberFormat="1" applyFont="1" applyBorder="1" applyAlignment="1">
      <alignment vertical="top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168" fontId="4" fillId="0" borderId="15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15" xfId="0" applyFont="1" applyBorder="1" applyAlignment="1">
      <alignment vertical="top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1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68" fontId="4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3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horizontal="center" wrapText="1"/>
    </xf>
    <xf numFmtId="2" fontId="3" fillId="33" borderId="13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left" vertical="center" wrapText="1"/>
      <protection/>
    </xf>
    <xf numFmtId="49" fontId="2" fillId="33" borderId="14" xfId="0" applyNumberFormat="1" applyFont="1" applyFill="1" applyBorder="1" applyAlignment="1" applyProtection="1">
      <alignment horizontal="left" vertical="center" wrapText="1"/>
      <protection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16" xfId="0" applyFont="1" applyBorder="1" applyAlignment="1" quotePrefix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0" fontId="5" fillId="0" borderId="24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168" fontId="3" fillId="0" borderId="19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68" fontId="3" fillId="0" borderId="11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11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7" fillId="33" borderId="11" xfId="0" applyFont="1" applyFill="1" applyBorder="1" applyAlignment="1" applyProtection="1">
      <alignment horizontal="left" vertical="center" wrapText="1" readingOrder="2"/>
      <protection/>
    </xf>
    <xf numFmtId="0" fontId="27" fillId="33" borderId="12" xfId="0" applyFont="1" applyFill="1" applyBorder="1" applyAlignment="1" applyProtection="1">
      <alignment horizontal="left" vertical="center" wrapText="1" readingOrder="2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5" zoomScaleNormal="85" zoomScalePageLayoutView="0" workbookViewId="0" topLeftCell="A46">
      <selection activeCell="J20" sqref="A20:IV20"/>
    </sheetView>
  </sheetViews>
  <sheetFormatPr defaultColWidth="11.421875" defaultRowHeight="12.75"/>
  <cols>
    <col min="1" max="1" width="12.140625" style="2" bestFit="1" customWidth="1"/>
    <col min="2" max="2" width="44.140625" style="3" bestFit="1" customWidth="1"/>
    <col min="3" max="3" width="15.00390625" style="4" bestFit="1" customWidth="1"/>
    <col min="4" max="4" width="13.140625" style="4" bestFit="1" customWidth="1"/>
    <col min="5" max="5" width="17.421875" style="4" customWidth="1"/>
    <col min="6" max="6" width="13.8515625" style="5" customWidth="1"/>
    <col min="7" max="7" width="14.00390625" style="5" bestFit="1" customWidth="1"/>
    <col min="8" max="8" width="13.421875" style="4" bestFit="1" customWidth="1"/>
    <col min="9" max="9" width="16.28125" style="5" bestFit="1" customWidth="1"/>
    <col min="10" max="16384" width="11.421875" style="1" customWidth="1"/>
  </cols>
  <sheetData>
    <row r="1" spans="1:9" s="6" customFormat="1" ht="19.5" customHeight="1">
      <c r="A1" s="221" t="s">
        <v>0</v>
      </c>
      <c r="B1" s="222"/>
      <c r="C1" s="222"/>
      <c r="D1" s="222"/>
      <c r="E1" s="222"/>
      <c r="F1" s="222"/>
      <c r="G1" s="222"/>
      <c r="H1" s="222"/>
      <c r="I1" s="222"/>
    </row>
    <row r="2" spans="1:9" s="6" customFormat="1" ht="19.5" customHeight="1">
      <c r="A2" s="221" t="s">
        <v>1</v>
      </c>
      <c r="B2" s="222"/>
      <c r="C2" s="222"/>
      <c r="D2" s="222"/>
      <c r="E2" s="222"/>
      <c r="F2" s="222"/>
      <c r="G2" s="222"/>
      <c r="H2" s="222"/>
      <c r="I2" s="222"/>
    </row>
    <row r="3" spans="1:9" s="6" customFormat="1" ht="14.25" customHeight="1">
      <c r="A3" s="121" t="s">
        <v>2</v>
      </c>
      <c r="B3" s="122"/>
      <c r="C3" s="122"/>
      <c r="D3" s="122"/>
      <c r="E3" s="122"/>
      <c r="F3" s="122"/>
      <c r="G3" s="122"/>
      <c r="H3" s="122"/>
      <c r="I3" s="122"/>
    </row>
    <row r="4" spans="1:9" s="6" customFormat="1" ht="14.25" customHeight="1">
      <c r="A4" s="121" t="s">
        <v>3</v>
      </c>
      <c r="B4" s="122"/>
      <c r="C4" s="122"/>
      <c r="D4" s="122"/>
      <c r="E4" s="122"/>
      <c r="F4" s="122"/>
      <c r="G4" s="122"/>
      <c r="H4" s="122"/>
      <c r="I4" s="122"/>
    </row>
    <row r="5" spans="1:9" s="6" customFormat="1" ht="14.25" customHeight="1">
      <c r="A5" s="121" t="s">
        <v>4</v>
      </c>
      <c r="B5" s="122"/>
      <c r="C5" s="122"/>
      <c r="D5" s="122"/>
      <c r="E5" s="122"/>
      <c r="F5" s="122"/>
      <c r="G5" s="122"/>
      <c r="H5" s="122"/>
      <c r="I5" s="122"/>
    </row>
    <row r="6" spans="1:9" s="6" customFormat="1" ht="14.25" customHeight="1">
      <c r="A6" s="123" t="s">
        <v>5</v>
      </c>
      <c r="B6" s="124"/>
      <c r="C6" s="124"/>
      <c r="D6" s="125"/>
      <c r="E6" s="126"/>
      <c r="F6" s="127"/>
      <c r="G6" s="127"/>
      <c r="H6" s="127"/>
      <c r="I6" s="128"/>
    </row>
    <row r="7" spans="1:9" s="6" customFormat="1" ht="29.25" customHeight="1">
      <c r="A7" s="129" t="s">
        <v>6</v>
      </c>
      <c r="B7" s="130"/>
      <c r="C7" s="131"/>
      <c r="D7" s="132" t="s">
        <v>7</v>
      </c>
      <c r="E7" s="133"/>
      <c r="F7" s="132" t="s">
        <v>8</v>
      </c>
      <c r="G7" s="133"/>
      <c r="H7" s="132" t="s">
        <v>9</v>
      </c>
      <c r="I7" s="133"/>
    </row>
    <row r="8" spans="1:9" s="6" customFormat="1" ht="14.25" customHeight="1">
      <c r="A8" s="134" t="s">
        <v>10</v>
      </c>
      <c r="B8" s="135"/>
      <c r="C8" s="136"/>
      <c r="D8" s="137">
        <v>0</v>
      </c>
      <c r="E8" s="138"/>
      <c r="F8" s="139">
        <v>0</v>
      </c>
      <c r="G8" s="140"/>
      <c r="H8" s="139">
        <v>0</v>
      </c>
      <c r="I8" s="140"/>
    </row>
    <row r="9" spans="1:9" s="6" customFormat="1" ht="14.25" customHeight="1">
      <c r="A9" s="134" t="s">
        <v>11</v>
      </c>
      <c r="B9" s="135"/>
      <c r="C9" s="136"/>
      <c r="D9" s="137">
        <v>0</v>
      </c>
      <c r="E9" s="138"/>
      <c r="F9" s="139">
        <v>0</v>
      </c>
      <c r="G9" s="140"/>
      <c r="H9" s="139">
        <v>0</v>
      </c>
      <c r="I9" s="140"/>
    </row>
    <row r="10" spans="1:9" s="6" customFormat="1" ht="14.25" customHeight="1">
      <c r="A10" s="141" t="s">
        <v>12</v>
      </c>
      <c r="B10" s="142"/>
      <c r="C10" s="143"/>
      <c r="D10" s="137"/>
      <c r="E10" s="138"/>
      <c r="F10" s="137"/>
      <c r="G10" s="138"/>
      <c r="H10" s="137"/>
      <c r="I10" s="138"/>
    </row>
    <row r="11" spans="1:9" s="6" customFormat="1" ht="51.75" customHeight="1">
      <c r="A11" s="129" t="s">
        <v>13</v>
      </c>
      <c r="B11" s="130"/>
      <c r="C11" s="131"/>
      <c r="D11" s="132" t="s">
        <v>14</v>
      </c>
      <c r="E11" s="133"/>
      <c r="F11" s="132" t="s">
        <v>15</v>
      </c>
      <c r="G11" s="133"/>
      <c r="H11" s="132" t="s">
        <v>16</v>
      </c>
      <c r="I11" s="133"/>
    </row>
    <row r="12" spans="1:9" s="6" customFormat="1" ht="14.25" customHeight="1">
      <c r="A12" s="134" t="s">
        <v>10</v>
      </c>
      <c r="B12" s="135"/>
      <c r="C12" s="136"/>
      <c r="D12" s="137">
        <v>0</v>
      </c>
      <c r="E12" s="138"/>
      <c r="F12" s="139">
        <v>0</v>
      </c>
      <c r="G12" s="140"/>
      <c r="H12" s="139">
        <v>0</v>
      </c>
      <c r="I12" s="140"/>
    </row>
    <row r="13" spans="1:9" s="6" customFormat="1" ht="14.25" customHeight="1">
      <c r="A13" s="134" t="s">
        <v>11</v>
      </c>
      <c r="B13" s="135"/>
      <c r="C13" s="136"/>
      <c r="D13" s="137">
        <v>0</v>
      </c>
      <c r="E13" s="138"/>
      <c r="F13" s="139">
        <v>0</v>
      </c>
      <c r="G13" s="140"/>
      <c r="H13" s="139">
        <v>0</v>
      </c>
      <c r="I13" s="140"/>
    </row>
    <row r="14" spans="1:9" s="6" customFormat="1" ht="14.25" customHeight="1">
      <c r="A14" s="141" t="s">
        <v>12</v>
      </c>
      <c r="B14" s="142"/>
      <c r="C14" s="143"/>
      <c r="D14" s="137"/>
      <c r="E14" s="138"/>
      <c r="F14" s="137"/>
      <c r="G14" s="138"/>
      <c r="H14" s="137"/>
      <c r="I14" s="138"/>
    </row>
    <row r="15" spans="1:9" s="6" customFormat="1" ht="54.75" customHeight="1">
      <c r="A15" s="129" t="s">
        <v>17</v>
      </c>
      <c r="B15" s="130"/>
      <c r="C15" s="131"/>
      <c r="D15" s="132" t="s">
        <v>18</v>
      </c>
      <c r="E15" s="133"/>
      <c r="F15" s="132" t="s">
        <v>19</v>
      </c>
      <c r="G15" s="133"/>
      <c r="H15" s="132" t="s">
        <v>20</v>
      </c>
      <c r="I15" s="133"/>
    </row>
    <row r="16" spans="1:9" s="6" customFormat="1" ht="14.25" customHeight="1">
      <c r="A16" s="134" t="s">
        <v>10</v>
      </c>
      <c r="B16" s="135"/>
      <c r="C16" s="136"/>
      <c r="D16" s="137">
        <v>0</v>
      </c>
      <c r="E16" s="138"/>
      <c r="F16" s="139">
        <v>0</v>
      </c>
      <c r="G16" s="140"/>
      <c r="H16" s="139">
        <v>0</v>
      </c>
      <c r="I16" s="140"/>
    </row>
    <row r="17" spans="1:9" s="6" customFormat="1" ht="14.25" customHeight="1">
      <c r="A17" s="134" t="s">
        <v>11</v>
      </c>
      <c r="B17" s="135"/>
      <c r="C17" s="136"/>
      <c r="D17" s="137">
        <v>0</v>
      </c>
      <c r="E17" s="138"/>
      <c r="F17" s="139">
        <v>0</v>
      </c>
      <c r="G17" s="140"/>
      <c r="H17" s="139">
        <v>0</v>
      </c>
      <c r="I17" s="140"/>
    </row>
    <row r="18" spans="1:9" s="6" customFormat="1" ht="14.25" customHeight="1">
      <c r="A18" s="141" t="s">
        <v>12</v>
      </c>
      <c r="B18" s="142"/>
      <c r="C18" s="143"/>
      <c r="D18" s="146">
        <v>0</v>
      </c>
      <c r="E18" s="147"/>
      <c r="F18" s="148">
        <v>0</v>
      </c>
      <c r="G18" s="149"/>
      <c r="H18" s="148">
        <v>0</v>
      </c>
      <c r="I18" s="149"/>
    </row>
    <row r="19" spans="1:9" s="6" customFormat="1" ht="36" customHeight="1">
      <c r="A19" s="150" t="s">
        <v>21</v>
      </c>
      <c r="B19" s="151"/>
      <c r="C19" s="152"/>
      <c r="D19" s="132">
        <v>0</v>
      </c>
      <c r="E19" s="133"/>
      <c r="F19" s="153">
        <v>0</v>
      </c>
      <c r="G19" s="154"/>
      <c r="H19" s="153">
        <v>0</v>
      </c>
      <c r="I19" s="154"/>
    </row>
    <row r="20" spans="1:9" s="6" customFormat="1" ht="40.5" customHeight="1">
      <c r="A20" s="155" t="s">
        <v>22</v>
      </c>
      <c r="B20" s="157" t="s">
        <v>23</v>
      </c>
      <c r="C20" s="159" t="s">
        <v>24</v>
      </c>
      <c r="D20" s="159" t="s">
        <v>25</v>
      </c>
      <c r="E20" s="159" t="s">
        <v>26</v>
      </c>
      <c r="F20" s="144" t="s">
        <v>27</v>
      </c>
      <c r="G20" s="145"/>
      <c r="H20" s="144" t="s">
        <v>28</v>
      </c>
      <c r="I20" s="145"/>
    </row>
    <row r="21" spans="1:9" s="6" customFormat="1" ht="51">
      <c r="A21" s="156"/>
      <c r="B21" s="158"/>
      <c r="C21" s="160"/>
      <c r="D21" s="160"/>
      <c r="E21" s="160"/>
      <c r="F21" s="8" t="s">
        <v>29</v>
      </c>
      <c r="G21" s="8" t="s">
        <v>30</v>
      </c>
      <c r="H21" s="8" t="s">
        <v>31</v>
      </c>
      <c r="I21" s="8" t="s">
        <v>187</v>
      </c>
    </row>
    <row r="22" spans="1:9" s="6" customFormat="1" ht="25.5" customHeight="1">
      <c r="A22" s="9" t="s">
        <v>32</v>
      </c>
      <c r="B22" s="10" t="s">
        <v>33</v>
      </c>
      <c r="C22" s="11">
        <v>0</v>
      </c>
      <c r="D22" s="11">
        <v>0</v>
      </c>
      <c r="E22" s="11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6" customFormat="1" ht="12.75">
      <c r="A23" s="9" t="s">
        <v>34</v>
      </c>
      <c r="B23" s="10" t="s">
        <v>35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6" customFormat="1" ht="12.75">
      <c r="A24" s="13" t="s">
        <v>36</v>
      </c>
      <c r="B24" s="14" t="s">
        <v>37</v>
      </c>
      <c r="C24" s="15">
        <v>0</v>
      </c>
      <c r="D24" s="15">
        <v>0</v>
      </c>
      <c r="E24" s="15">
        <v>0</v>
      </c>
      <c r="F24" s="16">
        <f>SUM(D24*100/6499308)</f>
        <v>0</v>
      </c>
      <c r="G24" s="16">
        <f>SUM(D24*100/6499308)</f>
        <v>0</v>
      </c>
      <c r="H24" s="15">
        <v>0</v>
      </c>
      <c r="I24" s="16">
        <v>0</v>
      </c>
    </row>
    <row r="25" spans="1:9" s="6" customFormat="1" ht="25.5" customHeight="1">
      <c r="A25" s="13" t="s">
        <v>38</v>
      </c>
      <c r="B25" s="14" t="s">
        <v>39</v>
      </c>
      <c r="C25" s="15">
        <v>0</v>
      </c>
      <c r="D25" s="15">
        <v>0</v>
      </c>
      <c r="E25" s="15">
        <v>0</v>
      </c>
      <c r="F25" s="16">
        <f>SUM(D25*100/6499308)</f>
        <v>0</v>
      </c>
      <c r="G25" s="16">
        <f>SUM(D25*100/6499308)</f>
        <v>0</v>
      </c>
      <c r="H25" s="15">
        <v>0</v>
      </c>
      <c r="I25" s="16">
        <v>0</v>
      </c>
    </row>
    <row r="26" spans="1:9" s="6" customFormat="1" ht="12.75">
      <c r="A26" s="13" t="s">
        <v>40</v>
      </c>
      <c r="B26" s="14" t="s">
        <v>41</v>
      </c>
      <c r="C26" s="15">
        <v>1</v>
      </c>
      <c r="D26" s="15">
        <v>4780845</v>
      </c>
      <c r="E26" s="15">
        <v>4780845</v>
      </c>
      <c r="F26" s="16">
        <f>SUM(D26*100/6499308)</f>
        <v>73.5592927739384</v>
      </c>
      <c r="G26" s="16">
        <f>SUM(D26*100/6499308)</f>
        <v>73.5592927739384</v>
      </c>
      <c r="H26" s="15">
        <v>0</v>
      </c>
      <c r="I26" s="16">
        <v>0</v>
      </c>
    </row>
    <row r="27" spans="1:9" s="6" customFormat="1" ht="12.75">
      <c r="A27" s="13" t="s">
        <v>42</v>
      </c>
      <c r="B27" s="14" t="s">
        <v>43</v>
      </c>
      <c r="C27" s="15">
        <v>0</v>
      </c>
      <c r="D27" s="15">
        <v>0</v>
      </c>
      <c r="E27" s="15">
        <v>0</v>
      </c>
      <c r="F27" s="16">
        <f>SUM(D27*100/6499308)</f>
        <v>0</v>
      </c>
      <c r="G27" s="16">
        <f>SUM(D27*100/6499308)</f>
        <v>0</v>
      </c>
      <c r="H27" s="15">
        <v>0</v>
      </c>
      <c r="I27" s="16">
        <v>0</v>
      </c>
    </row>
    <row r="28" spans="1:9" s="6" customFormat="1" ht="12.75">
      <c r="A28" s="13" t="s">
        <v>44</v>
      </c>
      <c r="B28" s="14" t="s">
        <v>45</v>
      </c>
      <c r="C28" s="17"/>
      <c r="D28" s="17"/>
      <c r="E28" s="17"/>
      <c r="F28" s="16"/>
      <c r="G28" s="16"/>
      <c r="H28" s="17">
        <v>0</v>
      </c>
      <c r="I28" s="17">
        <v>0</v>
      </c>
    </row>
    <row r="29" spans="1:9" s="6" customFormat="1" ht="12.75">
      <c r="A29" s="13" t="s">
        <v>46</v>
      </c>
      <c r="B29" s="14" t="s">
        <v>47</v>
      </c>
      <c r="C29" s="15">
        <v>1</v>
      </c>
      <c r="D29" s="15">
        <v>4780845</v>
      </c>
      <c r="E29" s="15">
        <v>4780845</v>
      </c>
      <c r="F29" s="16">
        <f>SUM(D29*100/6499308)</f>
        <v>73.5592927739384</v>
      </c>
      <c r="G29" s="16">
        <f>SUM(D29*100/6499308)</f>
        <v>73.5592927739384</v>
      </c>
      <c r="H29" s="15">
        <v>0</v>
      </c>
      <c r="I29" s="16">
        <v>0</v>
      </c>
    </row>
    <row r="30" spans="1:9" s="6" customFormat="1" ht="12.75">
      <c r="A30" s="9" t="s">
        <v>48</v>
      </c>
      <c r="B30" s="10" t="s">
        <v>49</v>
      </c>
      <c r="C30" s="11"/>
      <c r="D30" s="11"/>
      <c r="E30" s="11"/>
      <c r="F30" s="16"/>
      <c r="G30" s="16"/>
      <c r="H30" s="11">
        <v>0</v>
      </c>
      <c r="I30" s="11">
        <v>0</v>
      </c>
    </row>
    <row r="31" spans="1:9" s="6" customFormat="1" ht="25.5" customHeight="1">
      <c r="A31" s="13" t="s">
        <v>36</v>
      </c>
      <c r="B31" s="14" t="s">
        <v>50</v>
      </c>
      <c r="C31" s="15">
        <v>0</v>
      </c>
      <c r="D31" s="15">
        <v>0</v>
      </c>
      <c r="E31" s="15">
        <v>0</v>
      </c>
      <c r="F31" s="16">
        <f>SUM(D31*100/6499308)</f>
        <v>0</v>
      </c>
      <c r="G31" s="16">
        <f>SUM(D31*100/6499308)</f>
        <v>0</v>
      </c>
      <c r="H31" s="15">
        <v>0</v>
      </c>
      <c r="I31" s="16">
        <v>0</v>
      </c>
    </row>
    <row r="32" spans="1:9" s="6" customFormat="1" ht="12.75">
      <c r="A32" s="13" t="s">
        <v>38</v>
      </c>
      <c r="B32" s="14" t="s">
        <v>41</v>
      </c>
      <c r="C32" s="15">
        <v>0</v>
      </c>
      <c r="D32" s="15">
        <v>0</v>
      </c>
      <c r="E32" s="15">
        <v>0</v>
      </c>
      <c r="F32" s="16">
        <f>SUM(D32*100/6499308)</f>
        <v>0</v>
      </c>
      <c r="G32" s="16">
        <f>SUM(D32*100/6499308)</f>
        <v>0</v>
      </c>
      <c r="H32" s="15">
        <v>0</v>
      </c>
      <c r="I32" s="16">
        <v>0</v>
      </c>
    </row>
    <row r="33" spans="1:9" s="6" customFormat="1" ht="12.75">
      <c r="A33" s="13" t="s">
        <v>40</v>
      </c>
      <c r="B33" s="14" t="s">
        <v>51</v>
      </c>
      <c r="C33" s="15">
        <v>0</v>
      </c>
      <c r="D33" s="15">
        <v>0</v>
      </c>
      <c r="E33" s="15">
        <v>0</v>
      </c>
      <c r="F33" s="16">
        <f>SUM(D33*100/6499308)</f>
        <v>0</v>
      </c>
      <c r="G33" s="16">
        <f>SUM(D33*100/6499308)</f>
        <v>0</v>
      </c>
      <c r="H33" s="15">
        <v>0</v>
      </c>
      <c r="I33" s="16">
        <v>0</v>
      </c>
    </row>
    <row r="34" spans="1:9" s="6" customFormat="1" ht="12.75">
      <c r="A34" s="13" t="s">
        <v>42</v>
      </c>
      <c r="B34" s="14" t="s">
        <v>52</v>
      </c>
      <c r="C34" s="15"/>
      <c r="D34" s="15"/>
      <c r="E34" s="15"/>
      <c r="F34" s="16"/>
      <c r="G34" s="16"/>
      <c r="H34" s="15"/>
      <c r="I34" s="16">
        <v>0</v>
      </c>
    </row>
    <row r="35" spans="1:9" s="6" customFormat="1" ht="12.75">
      <c r="A35" s="9" t="s">
        <v>46</v>
      </c>
      <c r="B35" s="10" t="s">
        <v>53</v>
      </c>
      <c r="C35" s="15">
        <v>0</v>
      </c>
      <c r="D35" s="15">
        <v>0</v>
      </c>
      <c r="E35" s="15">
        <v>0</v>
      </c>
      <c r="F35" s="16">
        <f>SUM(D35*100/6499308)</f>
        <v>0</v>
      </c>
      <c r="G35" s="16">
        <f>SUM(D35*100/6499308)</f>
        <v>0</v>
      </c>
      <c r="H35" s="11">
        <v>0</v>
      </c>
      <c r="I35" s="11">
        <v>0</v>
      </c>
    </row>
    <row r="36" spans="1:9" s="6" customFormat="1" ht="25.5" customHeight="1">
      <c r="A36" s="9" t="s">
        <v>46</v>
      </c>
      <c r="B36" s="10" t="s">
        <v>54</v>
      </c>
      <c r="C36" s="18">
        <v>1</v>
      </c>
      <c r="D36" s="18">
        <v>4780845</v>
      </c>
      <c r="E36" s="18">
        <v>4780845</v>
      </c>
      <c r="F36" s="19">
        <f>SUM(D36*100/6499308)</f>
        <v>73.5592927739384</v>
      </c>
      <c r="G36" s="19">
        <f>SUM(D36*100/6499308)</f>
        <v>73.5592927739384</v>
      </c>
      <c r="H36" s="18">
        <v>0</v>
      </c>
      <c r="I36" s="20">
        <v>0</v>
      </c>
    </row>
    <row r="37" spans="1:9" s="6" customFormat="1" ht="12.75">
      <c r="A37" s="9" t="s">
        <v>55</v>
      </c>
      <c r="B37" s="10" t="s">
        <v>56</v>
      </c>
      <c r="C37" s="11"/>
      <c r="D37" s="11"/>
      <c r="E37" s="11"/>
      <c r="F37" s="16"/>
      <c r="G37" s="16"/>
      <c r="H37" s="11" t="s">
        <v>57</v>
      </c>
      <c r="I37" s="11" t="s">
        <v>57</v>
      </c>
    </row>
    <row r="38" spans="1:9" s="6" customFormat="1" ht="12.75">
      <c r="A38" s="9" t="s">
        <v>34</v>
      </c>
      <c r="B38" s="10" t="s">
        <v>58</v>
      </c>
      <c r="C38" s="11"/>
      <c r="D38" s="11"/>
      <c r="E38" s="11"/>
      <c r="F38" s="16"/>
      <c r="G38" s="16"/>
      <c r="H38" s="11" t="s">
        <v>57</v>
      </c>
      <c r="I38" s="11" t="s">
        <v>57</v>
      </c>
    </row>
    <row r="39" spans="1:9" s="6" customFormat="1" ht="12.75">
      <c r="A39" s="13" t="s">
        <v>36</v>
      </c>
      <c r="B39" s="14" t="s">
        <v>59</v>
      </c>
      <c r="C39" s="15">
        <v>7</v>
      </c>
      <c r="D39" s="15">
        <v>211</v>
      </c>
      <c r="E39" s="15">
        <v>76</v>
      </c>
      <c r="F39" s="16">
        <f aca="true" t="shared" si="0" ref="F39:F45">SUM(D39*100/6499308)</f>
        <v>0.0032464994734824077</v>
      </c>
      <c r="G39" s="16">
        <f aca="true" t="shared" si="1" ref="G39:G45">SUM(D39*100/6499308)</f>
        <v>0.0032464994734824077</v>
      </c>
      <c r="H39" s="15"/>
      <c r="I39" s="16"/>
    </row>
    <row r="40" spans="1:9" s="6" customFormat="1" ht="12.75">
      <c r="A40" s="13" t="s">
        <v>38</v>
      </c>
      <c r="B40" s="14" t="s">
        <v>43</v>
      </c>
      <c r="C40" s="15">
        <v>24</v>
      </c>
      <c r="D40" s="15">
        <v>10129</v>
      </c>
      <c r="E40" s="15">
        <v>6286</v>
      </c>
      <c r="F40" s="16">
        <f t="shared" si="0"/>
        <v>0.15584736098058438</v>
      </c>
      <c r="G40" s="16">
        <f t="shared" si="1"/>
        <v>0.15584736098058438</v>
      </c>
      <c r="H40" s="15"/>
      <c r="I40" s="16"/>
    </row>
    <row r="41" spans="1:9" s="6" customFormat="1" ht="25.5" customHeight="1">
      <c r="A41" s="13" t="s">
        <v>40</v>
      </c>
      <c r="B41" s="14" t="s">
        <v>39</v>
      </c>
      <c r="C41" s="15">
        <v>2</v>
      </c>
      <c r="D41" s="15">
        <v>55171</v>
      </c>
      <c r="E41" s="15">
        <v>15181</v>
      </c>
      <c r="F41" s="16">
        <f t="shared" si="0"/>
        <v>0.8488749879217911</v>
      </c>
      <c r="G41" s="16">
        <f t="shared" si="1"/>
        <v>0.8488749879217911</v>
      </c>
      <c r="H41" s="15"/>
      <c r="I41" s="16"/>
    </row>
    <row r="42" spans="1:9" s="6" customFormat="1" ht="12.75">
      <c r="A42" s="13" t="s">
        <v>42</v>
      </c>
      <c r="B42" s="14" t="s">
        <v>60</v>
      </c>
      <c r="C42" s="15">
        <v>0</v>
      </c>
      <c r="D42" s="15">
        <v>0</v>
      </c>
      <c r="E42" s="15">
        <v>0</v>
      </c>
      <c r="F42" s="16">
        <f t="shared" si="0"/>
        <v>0</v>
      </c>
      <c r="G42" s="16">
        <f t="shared" si="1"/>
        <v>0</v>
      </c>
      <c r="H42" s="15"/>
      <c r="I42" s="16"/>
    </row>
    <row r="43" spans="1:9" s="6" customFormat="1" ht="12.75">
      <c r="A43" s="13" t="s">
        <v>44</v>
      </c>
      <c r="B43" s="14" t="s">
        <v>61</v>
      </c>
      <c r="C43" s="15">
        <v>2</v>
      </c>
      <c r="D43" s="15">
        <v>296057</v>
      </c>
      <c r="E43" s="15">
        <v>295807</v>
      </c>
      <c r="F43" s="16">
        <f t="shared" si="0"/>
        <v>4.555208031378109</v>
      </c>
      <c r="G43" s="16">
        <f t="shared" si="1"/>
        <v>4.555208031378109</v>
      </c>
      <c r="H43" s="15"/>
      <c r="I43" s="16"/>
    </row>
    <row r="44" spans="1:9" s="6" customFormat="1" ht="12.75">
      <c r="A44" s="13" t="s">
        <v>62</v>
      </c>
      <c r="B44" s="14" t="s">
        <v>63</v>
      </c>
      <c r="C44" s="15">
        <v>3</v>
      </c>
      <c r="D44" s="15">
        <v>208615</v>
      </c>
      <c r="E44" s="15">
        <v>208590</v>
      </c>
      <c r="F44" s="16">
        <f t="shared" si="0"/>
        <v>3.2098032590546564</v>
      </c>
      <c r="G44" s="16">
        <f t="shared" si="1"/>
        <v>3.2098032590546564</v>
      </c>
      <c r="H44" s="15"/>
      <c r="I44" s="16"/>
    </row>
    <row r="45" spans="1:9" s="6" customFormat="1" ht="12.75">
      <c r="A45" s="13" t="s">
        <v>64</v>
      </c>
      <c r="B45" s="14" t="s">
        <v>65</v>
      </c>
      <c r="C45" s="15">
        <v>0</v>
      </c>
      <c r="D45" s="15">
        <v>0</v>
      </c>
      <c r="E45" s="15">
        <v>0</v>
      </c>
      <c r="F45" s="16">
        <f t="shared" si="0"/>
        <v>0</v>
      </c>
      <c r="G45" s="16">
        <f t="shared" si="1"/>
        <v>0</v>
      </c>
      <c r="H45" s="15"/>
      <c r="I45" s="16"/>
    </row>
    <row r="46" spans="1:9" s="6" customFormat="1" ht="12.75">
      <c r="A46" s="13" t="s">
        <v>66</v>
      </c>
      <c r="B46" s="14" t="s">
        <v>67</v>
      </c>
      <c r="C46" s="17"/>
      <c r="D46" s="17"/>
      <c r="E46" s="17"/>
      <c r="F46" s="16"/>
      <c r="G46" s="16"/>
      <c r="H46" s="17"/>
      <c r="I46" s="17"/>
    </row>
    <row r="47" spans="1:9" s="6" customFormat="1" ht="12.75">
      <c r="A47" s="13" t="s">
        <v>46</v>
      </c>
      <c r="B47" s="14" t="s">
        <v>68</v>
      </c>
      <c r="C47" s="15">
        <v>38</v>
      </c>
      <c r="D47" s="15">
        <v>570183</v>
      </c>
      <c r="E47" s="15">
        <v>525940</v>
      </c>
      <c r="F47" s="16">
        <f>SUM(D47*100/6499308)</f>
        <v>8.772980138808624</v>
      </c>
      <c r="G47" s="16">
        <f>SUM(D47*100/6499308)</f>
        <v>8.772980138808624</v>
      </c>
      <c r="H47" s="15"/>
      <c r="I47" s="16"/>
    </row>
    <row r="48" spans="1:9" s="6" customFormat="1" ht="12.75">
      <c r="A48" s="9" t="s">
        <v>48</v>
      </c>
      <c r="B48" s="10" t="s">
        <v>69</v>
      </c>
      <c r="C48" s="11"/>
      <c r="D48" s="11"/>
      <c r="E48" s="11"/>
      <c r="F48" s="16"/>
      <c r="G48" s="16"/>
      <c r="H48" s="11" t="s">
        <v>57</v>
      </c>
      <c r="I48" s="11" t="s">
        <v>57</v>
      </c>
    </row>
    <row r="49" spans="1:9" s="6" customFormat="1" ht="12.75">
      <c r="A49" s="13" t="s">
        <v>36</v>
      </c>
      <c r="B49" s="14" t="s">
        <v>41</v>
      </c>
      <c r="C49" s="15">
        <v>151</v>
      </c>
      <c r="D49" s="15">
        <v>254989</v>
      </c>
      <c r="E49" s="15">
        <v>249610</v>
      </c>
      <c r="F49" s="16">
        <f>SUM(D49*100/6499308)</f>
        <v>3.92332537556306</v>
      </c>
      <c r="G49" s="16">
        <f>SUM(D49*100/6499308)</f>
        <v>3.92332537556306</v>
      </c>
      <c r="H49" s="15"/>
      <c r="I49" s="16"/>
    </row>
    <row r="50" spans="1:9" s="6" customFormat="1" ht="12.75">
      <c r="A50" s="13" t="s">
        <v>38</v>
      </c>
      <c r="B50" s="14" t="s">
        <v>70</v>
      </c>
      <c r="C50" s="17"/>
      <c r="D50" s="17"/>
      <c r="E50" s="17"/>
      <c r="F50" s="16"/>
      <c r="G50" s="16"/>
      <c r="H50" s="17"/>
      <c r="I50" s="17"/>
    </row>
    <row r="51" spans="1:9" s="6" customFormat="1" ht="25.5" customHeight="1">
      <c r="A51" s="13" t="s">
        <v>71</v>
      </c>
      <c r="B51" s="14" t="s">
        <v>72</v>
      </c>
      <c r="C51" s="15">
        <v>10538</v>
      </c>
      <c r="D51" s="15">
        <v>814988</v>
      </c>
      <c r="E51" s="15">
        <v>552692</v>
      </c>
      <c r="F51" s="16">
        <f>SUM(D51*100/6499308)</f>
        <v>12.539611909452514</v>
      </c>
      <c r="G51" s="16">
        <f>SUM(D51*100/6499308)</f>
        <v>12.539611909452514</v>
      </c>
      <c r="H51" s="15"/>
      <c r="I51" s="16"/>
    </row>
    <row r="52" spans="1:9" s="6" customFormat="1" ht="25.5" customHeight="1">
      <c r="A52" s="13" t="s">
        <v>73</v>
      </c>
      <c r="B52" s="14" t="s">
        <v>74</v>
      </c>
      <c r="C52" s="15">
        <v>3</v>
      </c>
      <c r="D52" s="15">
        <v>53838</v>
      </c>
      <c r="E52" s="15">
        <v>53838</v>
      </c>
      <c r="F52" s="16">
        <f>SUM(D52*100/6499308)</f>
        <v>0.8283651121011653</v>
      </c>
      <c r="G52" s="16">
        <f>SUM(D52*100/6499308)</f>
        <v>0.8283651121011653</v>
      </c>
      <c r="H52" s="15"/>
      <c r="I52" s="16"/>
    </row>
    <row r="53" spans="1:9" s="6" customFormat="1" ht="12.75">
      <c r="A53" s="13" t="s">
        <v>40</v>
      </c>
      <c r="B53" s="14" t="s">
        <v>67</v>
      </c>
      <c r="C53" s="17"/>
      <c r="D53" s="17"/>
      <c r="E53" s="17"/>
      <c r="F53" s="16"/>
      <c r="G53" s="16"/>
      <c r="H53" s="17"/>
      <c r="I53" s="17"/>
    </row>
    <row r="54" spans="1:9" s="6" customFormat="1" ht="12.75">
      <c r="A54" s="13" t="s">
        <v>71</v>
      </c>
      <c r="B54" s="14" t="s">
        <v>75</v>
      </c>
      <c r="C54" s="15">
        <v>2</v>
      </c>
      <c r="D54" s="15">
        <v>350</v>
      </c>
      <c r="E54" s="15">
        <v>350</v>
      </c>
      <c r="F54" s="16">
        <f>SUM(D54*100/6499308)</f>
        <v>0.005385188700089302</v>
      </c>
      <c r="G54" s="16">
        <f>SUM(D54*100/6499308)</f>
        <v>0.005385188700089302</v>
      </c>
      <c r="H54" s="15"/>
      <c r="I54" s="16"/>
    </row>
    <row r="55" spans="1:9" s="6" customFormat="1" ht="12.75">
      <c r="A55" s="13" t="s">
        <v>73</v>
      </c>
      <c r="B55" s="14" t="s">
        <v>76</v>
      </c>
      <c r="C55" s="15">
        <v>2</v>
      </c>
      <c r="D55" s="15">
        <v>24115</v>
      </c>
      <c r="E55" s="15">
        <v>23325</v>
      </c>
      <c r="F55" s="16">
        <f>SUM(D55*100/6499308)</f>
        <v>0.3710395014361529</v>
      </c>
      <c r="G55" s="16">
        <f>SUM(D55*100/6499308)</f>
        <v>0.3710395014361529</v>
      </c>
      <c r="H55" s="15"/>
      <c r="I55" s="16"/>
    </row>
    <row r="56" spans="1:9" s="6" customFormat="1" ht="12.75">
      <c r="A56" s="13" t="s">
        <v>46</v>
      </c>
      <c r="B56" s="14" t="s">
        <v>77</v>
      </c>
      <c r="C56" s="15">
        <f>SUM(C49:C55)</f>
        <v>10696</v>
      </c>
      <c r="D56" s="15">
        <f>SUM(D49:D55)</f>
        <v>1148280</v>
      </c>
      <c r="E56" s="15">
        <f>SUM(E49:E55)</f>
        <v>879815</v>
      </c>
      <c r="F56" s="16">
        <f>SUM(D56*100/6499308)</f>
        <v>17.66772708725298</v>
      </c>
      <c r="G56" s="16">
        <f>SUM(D56*100/6499308)</f>
        <v>17.66772708725298</v>
      </c>
      <c r="H56" s="15"/>
      <c r="I56" s="16"/>
    </row>
    <row r="57" spans="1:9" s="6" customFormat="1" ht="25.5" customHeight="1">
      <c r="A57" s="13" t="s">
        <v>46</v>
      </c>
      <c r="B57" s="14" t="s">
        <v>78</v>
      </c>
      <c r="C57" s="15">
        <f>SUM(C47+C56)</f>
        <v>10734</v>
      </c>
      <c r="D57" s="15">
        <f>SUM(D47+D56)</f>
        <v>1718463</v>
      </c>
      <c r="E57" s="15">
        <f>SUM(E47+E56)</f>
        <v>1405755</v>
      </c>
      <c r="F57" s="16">
        <f>SUM(D57*100/6499308)</f>
        <v>26.440707226061605</v>
      </c>
      <c r="G57" s="16">
        <f>SUM(D57*100/6499308)</f>
        <v>26.440707226061605</v>
      </c>
      <c r="H57" s="11" t="s">
        <v>57</v>
      </c>
      <c r="I57" s="11" t="s">
        <v>57</v>
      </c>
    </row>
    <row r="58" spans="1:9" s="6" customFormat="1" ht="12.75">
      <c r="A58" s="13" t="s">
        <v>46</v>
      </c>
      <c r="B58" s="14" t="s">
        <v>79</v>
      </c>
      <c r="C58" s="15">
        <f>SUM(C36+C57)</f>
        <v>10735</v>
      </c>
      <c r="D58" s="15">
        <f>SUM(D36+D57)</f>
        <v>6499308</v>
      </c>
      <c r="E58" s="15">
        <f>SUM(E36+E57)</f>
        <v>6186600</v>
      </c>
      <c r="F58" s="16">
        <f>SUM(D58*100/6499308)</f>
        <v>100</v>
      </c>
      <c r="G58" s="16">
        <f>SUM(D58*100/6499308)</f>
        <v>100</v>
      </c>
      <c r="H58" s="15"/>
      <c r="I58" s="16"/>
    </row>
    <row r="59" spans="1:9" s="6" customFormat="1" ht="25.5" customHeight="1">
      <c r="A59" s="21" t="s">
        <v>80</v>
      </c>
      <c r="B59" s="7" t="s">
        <v>81</v>
      </c>
      <c r="C59" s="15"/>
      <c r="D59" s="15"/>
      <c r="E59" s="15"/>
      <c r="F59" s="16"/>
      <c r="G59" s="16"/>
      <c r="H59" s="11" t="s">
        <v>57</v>
      </c>
      <c r="I59" s="11" t="s">
        <v>57</v>
      </c>
    </row>
    <row r="60" spans="1:9" s="6" customFormat="1" ht="12.75">
      <c r="A60" s="22" t="s">
        <v>82</v>
      </c>
      <c r="B60" s="23" t="s">
        <v>83</v>
      </c>
      <c r="C60" s="15">
        <v>0</v>
      </c>
      <c r="D60" s="15">
        <v>0</v>
      </c>
      <c r="E60" s="15">
        <v>0</v>
      </c>
      <c r="F60" s="16">
        <f>SUM(D60*100/6499308)</f>
        <v>0</v>
      </c>
      <c r="G60" s="16">
        <f>SUM(D60*100/6499308)</f>
        <v>0</v>
      </c>
      <c r="H60" s="24"/>
      <c r="I60" s="25"/>
    </row>
    <row r="61" spans="1:9" s="6" customFormat="1" ht="12.75">
      <c r="A61" s="22" t="s">
        <v>84</v>
      </c>
      <c r="B61" s="23" t="s">
        <v>85</v>
      </c>
      <c r="C61" s="15">
        <v>0</v>
      </c>
      <c r="D61" s="15">
        <v>0</v>
      </c>
      <c r="E61" s="15">
        <v>0</v>
      </c>
      <c r="F61" s="16">
        <f>SUM(D61*100/6499308)</f>
        <v>0</v>
      </c>
      <c r="G61" s="16">
        <f>SUM(D61*100/6499308)</f>
        <v>0</v>
      </c>
      <c r="H61" s="24"/>
      <c r="I61" s="25"/>
    </row>
    <row r="62" spans="1:9" s="6" customFormat="1" ht="12.75">
      <c r="A62" s="9" t="s">
        <v>46</v>
      </c>
      <c r="B62" s="10" t="s">
        <v>86</v>
      </c>
      <c r="C62" s="18">
        <f>SUM(C36+C57+C60+C61)</f>
        <v>10735</v>
      </c>
      <c r="D62" s="18">
        <f>SUM(D36+D57+D60+D61)</f>
        <v>6499308</v>
      </c>
      <c r="E62" s="18">
        <f>SUM(E36+E57+E60+E61)</f>
        <v>6186600</v>
      </c>
      <c r="F62" s="16" t="s">
        <v>87</v>
      </c>
      <c r="G62" s="19">
        <f>SUM(D62*100/6499308)</f>
        <v>100</v>
      </c>
      <c r="H62" s="18"/>
      <c r="I62" s="20"/>
    </row>
  </sheetData>
  <sheetProtection/>
  <mergeCells count="66">
    <mergeCell ref="A19:C19"/>
    <mergeCell ref="D19:E19"/>
    <mergeCell ref="F19:G19"/>
    <mergeCell ref="H19:I19"/>
    <mergeCell ref="A20:A21"/>
    <mergeCell ref="B20:B21"/>
    <mergeCell ref="C20:C21"/>
    <mergeCell ref="D20:D21"/>
    <mergeCell ref="E20:E21"/>
    <mergeCell ref="F20:G20"/>
    <mergeCell ref="A17:C17"/>
    <mergeCell ref="D17:E17"/>
    <mergeCell ref="F17:G17"/>
    <mergeCell ref="H17:I17"/>
    <mergeCell ref="A18:C18"/>
    <mergeCell ref="D18:E18"/>
    <mergeCell ref="F18:G18"/>
    <mergeCell ref="H18:I18"/>
    <mergeCell ref="H20:I20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A11:C11"/>
    <mergeCell ref="D11:E11"/>
    <mergeCell ref="F11:G11"/>
    <mergeCell ref="H11:I11"/>
    <mergeCell ref="A12:C12"/>
    <mergeCell ref="D12:E12"/>
    <mergeCell ref="F12:G12"/>
    <mergeCell ref="H12:I12"/>
    <mergeCell ref="A9:C9"/>
    <mergeCell ref="D9:E9"/>
    <mergeCell ref="F9:G9"/>
    <mergeCell ref="H9:I9"/>
    <mergeCell ref="A10:C10"/>
    <mergeCell ref="D10:E10"/>
    <mergeCell ref="F10:G10"/>
    <mergeCell ref="H10:I10"/>
    <mergeCell ref="A7:C7"/>
    <mergeCell ref="D7:E7"/>
    <mergeCell ref="F7:G7"/>
    <mergeCell ref="H7:I7"/>
    <mergeCell ref="A8:C8"/>
    <mergeCell ref="D8:E8"/>
    <mergeCell ref="F8:G8"/>
    <mergeCell ref="H8:I8"/>
    <mergeCell ref="A1:I1"/>
    <mergeCell ref="A2:I2"/>
    <mergeCell ref="A3:I3"/>
    <mergeCell ref="A4:I4"/>
    <mergeCell ref="A5:I5"/>
    <mergeCell ref="A6:D6"/>
    <mergeCell ref="E6:I6"/>
  </mergeCells>
  <printOptions/>
  <pageMargins left="0.5" right="0.5" top="0.75" bottom="1" header="0.5" footer="0.5"/>
  <pageSetup fitToHeight="100" horizontalDpi="300" verticalDpi="300" orientation="portrait" scale="60" r:id="rId1"/>
  <headerFooter>
    <oddFooter>&amp;L&amp;D &amp;T&amp;RPage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28125" style="1" customWidth="1"/>
    <col min="2" max="2" width="43.28125" style="1" bestFit="1" customWidth="1"/>
    <col min="3" max="3" width="20.7109375" style="1" customWidth="1"/>
    <col min="4" max="4" width="15.8515625" style="1" customWidth="1"/>
    <col min="5" max="5" width="13.57421875" style="1" customWidth="1"/>
    <col min="6" max="6" width="0.13671875" style="1" hidden="1" customWidth="1"/>
    <col min="7" max="7" width="12.421875" style="1" customWidth="1"/>
    <col min="8" max="8" width="14.140625" style="1" customWidth="1"/>
    <col min="9" max="16384" width="9.140625" style="1" customWidth="1"/>
  </cols>
  <sheetData>
    <row r="1" spans="1:8" s="26" customFormat="1" ht="12.75">
      <c r="A1" s="161" t="s">
        <v>88</v>
      </c>
      <c r="B1" s="162"/>
      <c r="C1" s="162"/>
      <c r="D1" s="162"/>
      <c r="E1" s="162"/>
      <c r="F1" s="162"/>
      <c r="G1" s="162"/>
      <c r="H1" s="162"/>
    </row>
    <row r="2" spans="1:8" ht="12.75">
      <c r="A2" s="27" t="s">
        <v>89</v>
      </c>
      <c r="B2" s="28"/>
      <c r="C2" s="28"/>
      <c r="D2" s="163" t="s">
        <v>90</v>
      </c>
      <c r="E2" s="164"/>
      <c r="F2" s="164"/>
      <c r="G2" s="164"/>
      <c r="H2" s="165"/>
    </row>
    <row r="3" spans="1:8" ht="12.75">
      <c r="A3" s="30"/>
      <c r="B3" s="30"/>
      <c r="C3" s="30"/>
      <c r="D3" s="31"/>
      <c r="E3" s="31"/>
      <c r="F3" s="31"/>
      <c r="G3" s="32"/>
      <c r="H3" s="32"/>
    </row>
    <row r="4" s="33" customFormat="1" ht="12.75">
      <c r="A4" s="33" t="s">
        <v>91</v>
      </c>
    </row>
    <row r="6" spans="1:8" s="26" customFormat="1" ht="12.75">
      <c r="A6" s="166" t="s">
        <v>92</v>
      </c>
      <c r="B6" s="166" t="s">
        <v>93</v>
      </c>
      <c r="C6" s="168" t="s">
        <v>94</v>
      </c>
      <c r="D6" s="169"/>
      <c r="E6" s="170" t="s">
        <v>95</v>
      </c>
      <c r="F6" s="171"/>
      <c r="G6" s="171"/>
      <c r="H6" s="172"/>
    </row>
    <row r="7" spans="1:8" s="26" customFormat="1" ht="87" customHeight="1">
      <c r="A7" s="167"/>
      <c r="B7" s="167"/>
      <c r="C7" s="37" t="s">
        <v>96</v>
      </c>
      <c r="D7" s="38" t="s">
        <v>97</v>
      </c>
      <c r="E7" s="35" t="s">
        <v>98</v>
      </c>
      <c r="F7" s="39"/>
      <c r="G7" s="34" t="s">
        <v>99</v>
      </c>
      <c r="H7" s="34" t="s">
        <v>100</v>
      </c>
    </row>
    <row r="8" spans="1:8" s="26" customFormat="1" ht="14.25" customHeight="1">
      <c r="A8" s="40">
        <v>1</v>
      </c>
      <c r="B8" s="41" t="s">
        <v>101</v>
      </c>
      <c r="C8" s="42">
        <v>4780845</v>
      </c>
      <c r="D8" s="43">
        <f>C8/6499308*100</f>
        <v>73.5592927739384</v>
      </c>
      <c r="E8" s="44">
        <v>0</v>
      </c>
      <c r="F8" s="45"/>
      <c r="G8" s="46">
        <v>0</v>
      </c>
      <c r="H8" s="47">
        <v>0</v>
      </c>
    </row>
    <row r="9" spans="1:8" ht="15" customHeight="1">
      <c r="A9" s="173" t="s">
        <v>102</v>
      </c>
      <c r="B9" s="174"/>
      <c r="C9" s="48">
        <f>SUM(C8:C8)</f>
        <v>4780845</v>
      </c>
      <c r="D9" s="50">
        <f>SUM(D8:D8)</f>
        <v>73.5592927739384</v>
      </c>
      <c r="E9" s="51">
        <v>0</v>
      </c>
      <c r="F9" s="44"/>
      <c r="G9" s="52">
        <v>0</v>
      </c>
      <c r="H9" s="53">
        <v>0</v>
      </c>
    </row>
    <row r="11" s="33" customFormat="1" ht="12.75">
      <c r="A11" s="33" t="s">
        <v>103</v>
      </c>
    </row>
    <row r="12" s="33" customFormat="1" ht="12.75">
      <c r="A12" s="33" t="s">
        <v>104</v>
      </c>
    </row>
    <row r="13" spans="1:8" s="33" customFormat="1" ht="12.75">
      <c r="A13" s="54"/>
      <c r="B13" s="54"/>
      <c r="C13" s="54"/>
      <c r="D13" s="54"/>
      <c r="E13" s="54"/>
      <c r="F13" s="54"/>
      <c r="G13" s="54"/>
      <c r="H13" s="54"/>
    </row>
    <row r="14" spans="1:8" s="33" customFormat="1" ht="50.25" customHeight="1">
      <c r="A14" s="36" t="s">
        <v>105</v>
      </c>
      <c r="B14" s="55" t="s">
        <v>106</v>
      </c>
      <c r="C14" s="56" t="s">
        <v>107</v>
      </c>
      <c r="D14" s="175" t="s">
        <v>108</v>
      </c>
      <c r="E14" s="176"/>
      <c r="F14" s="176"/>
      <c r="G14" s="176"/>
      <c r="H14" s="177"/>
    </row>
    <row r="15" spans="1:8" s="26" customFormat="1" ht="14.25" customHeight="1">
      <c r="A15" s="40">
        <v>1</v>
      </c>
      <c r="B15" s="59" t="s">
        <v>109</v>
      </c>
      <c r="C15" s="60">
        <f>295807+250</f>
        <v>296057</v>
      </c>
      <c r="D15" s="178">
        <f>C15/6499308*100</f>
        <v>4.55520803137811</v>
      </c>
      <c r="E15" s="179"/>
      <c r="F15" s="179"/>
      <c r="G15" s="179"/>
      <c r="H15" s="180"/>
    </row>
    <row r="16" spans="1:8" s="26" customFormat="1" ht="14.25" customHeight="1">
      <c r="A16" s="40">
        <v>2</v>
      </c>
      <c r="B16" s="59" t="s">
        <v>110</v>
      </c>
      <c r="C16" s="60">
        <v>200610</v>
      </c>
      <c r="D16" s="178">
        <f>C16/6499308*100</f>
        <v>3.0866363003568997</v>
      </c>
      <c r="E16" s="179"/>
      <c r="F16" s="179"/>
      <c r="G16" s="179"/>
      <c r="H16" s="180"/>
    </row>
    <row r="17" spans="1:8" s="26" customFormat="1" ht="14.25" customHeight="1">
      <c r="A17" s="40">
        <v>3</v>
      </c>
      <c r="B17" s="59" t="s">
        <v>111</v>
      </c>
      <c r="C17" s="60">
        <v>81469</v>
      </c>
      <c r="D17" s="178">
        <f>C17/6499308*100</f>
        <v>1.2535026805930725</v>
      </c>
      <c r="E17" s="179"/>
      <c r="F17" s="179"/>
      <c r="G17" s="179"/>
      <c r="H17" s="180"/>
    </row>
    <row r="18" spans="1:8" ht="15" customHeight="1">
      <c r="A18" s="173" t="s">
        <v>102</v>
      </c>
      <c r="B18" s="174"/>
      <c r="C18" s="61">
        <f>SUM(C15:C17)</f>
        <v>578136</v>
      </c>
      <c r="D18" s="181">
        <f>SUM(D15:H17)</f>
        <v>8.895347012328083</v>
      </c>
      <c r="E18" s="182"/>
      <c r="F18" s="182"/>
      <c r="G18" s="182"/>
      <c r="H18" s="183"/>
    </row>
    <row r="20" s="33" customFormat="1" ht="12.75">
      <c r="A20" s="33" t="s">
        <v>112</v>
      </c>
    </row>
    <row r="21" spans="1:8" s="26" customFormat="1" ht="12.75">
      <c r="A21" s="33"/>
      <c r="B21" s="33"/>
      <c r="C21" s="33"/>
      <c r="D21" s="33"/>
      <c r="E21" s="33"/>
      <c r="F21" s="33"/>
      <c r="G21" s="33"/>
      <c r="H21" s="33"/>
    </row>
    <row r="22" spans="1:8" ht="68.25" customHeight="1">
      <c r="A22" s="36" t="s">
        <v>105</v>
      </c>
      <c r="B22" s="62" t="s">
        <v>106</v>
      </c>
      <c r="C22" s="34" t="s">
        <v>113</v>
      </c>
      <c r="D22" s="34" t="s">
        <v>114</v>
      </c>
      <c r="E22" s="175" t="s">
        <v>115</v>
      </c>
      <c r="F22" s="176"/>
      <c r="G22" s="176"/>
      <c r="H22" s="177"/>
    </row>
    <row r="23" spans="1:8" ht="12.75">
      <c r="A23" s="42">
        <v>1</v>
      </c>
      <c r="B23" s="188" t="s">
        <v>116</v>
      </c>
      <c r="C23" s="189"/>
      <c r="D23" s="189"/>
      <c r="E23" s="189"/>
      <c r="F23" s="189"/>
      <c r="G23" s="189"/>
      <c r="H23" s="190"/>
    </row>
    <row r="24" spans="1:8" ht="12.75">
      <c r="A24" s="42">
        <v>2</v>
      </c>
      <c r="B24" s="191"/>
      <c r="C24" s="192"/>
      <c r="D24" s="192"/>
      <c r="E24" s="192"/>
      <c r="F24" s="192"/>
      <c r="G24" s="192"/>
      <c r="H24" s="193"/>
    </row>
    <row r="25" spans="1:8" ht="12.75">
      <c r="A25" s="173" t="s">
        <v>102</v>
      </c>
      <c r="B25" s="184"/>
      <c r="C25" s="184"/>
      <c r="D25" s="174"/>
      <c r="E25" s="185"/>
      <c r="F25" s="186"/>
      <c r="G25" s="186"/>
      <c r="H25" s="187"/>
    </row>
    <row r="26" spans="1:8" s="33" customFormat="1" ht="12.75">
      <c r="A26" s="54"/>
      <c r="B26" s="54"/>
      <c r="C26" s="54"/>
      <c r="D26" s="54"/>
      <c r="E26" s="54"/>
      <c r="F26" s="54"/>
      <c r="G26" s="54"/>
      <c r="H26" s="54"/>
    </row>
    <row r="27" spans="1:8" s="33" customFormat="1" ht="12.75">
      <c r="A27" s="54"/>
      <c r="B27" s="54"/>
      <c r="C27" s="54"/>
      <c r="D27" s="54"/>
      <c r="E27" s="54"/>
      <c r="F27" s="54"/>
      <c r="G27" s="54"/>
      <c r="H27" s="54"/>
    </row>
    <row r="28" spans="1:8" s="26" customFormat="1" ht="12.75">
      <c r="A28" s="33" t="s">
        <v>117</v>
      </c>
      <c r="B28" s="33"/>
      <c r="C28" s="33"/>
      <c r="D28" s="33"/>
      <c r="E28" s="33"/>
      <c r="F28" s="33"/>
      <c r="G28" s="33"/>
      <c r="H28" s="33"/>
    </row>
    <row r="29" spans="1:8" ht="12.75">
      <c r="A29" s="33"/>
      <c r="B29" s="33"/>
      <c r="C29" s="33"/>
      <c r="D29" s="33"/>
      <c r="E29" s="33"/>
      <c r="F29" s="33"/>
      <c r="G29" s="33"/>
      <c r="H29" s="33"/>
    </row>
    <row r="30" spans="1:8" ht="72" customHeight="1">
      <c r="A30" s="36" t="s">
        <v>105</v>
      </c>
      <c r="B30" s="57" t="s">
        <v>118</v>
      </c>
      <c r="C30" s="56" t="s">
        <v>119</v>
      </c>
      <c r="D30" s="58" t="s">
        <v>120</v>
      </c>
      <c r="E30" s="175" t="s">
        <v>121</v>
      </c>
      <c r="F30" s="176"/>
      <c r="G30" s="176"/>
      <c r="H30" s="177"/>
    </row>
    <row r="31" spans="1:8" ht="12.75">
      <c r="A31" s="42">
        <v>1</v>
      </c>
      <c r="B31" s="194" t="s">
        <v>116</v>
      </c>
      <c r="C31" s="195"/>
      <c r="D31" s="195"/>
      <c r="E31" s="195"/>
      <c r="F31" s="195"/>
      <c r="G31" s="195"/>
      <c r="H31" s="195"/>
    </row>
    <row r="32" spans="1:8" ht="12.75">
      <c r="A32" s="42">
        <v>2</v>
      </c>
      <c r="B32" s="194"/>
      <c r="C32" s="195"/>
      <c r="D32" s="195"/>
      <c r="E32" s="195"/>
      <c r="F32" s="195"/>
      <c r="G32" s="195"/>
      <c r="H32" s="195"/>
    </row>
    <row r="33" spans="1:8" s="33" customFormat="1" ht="12.75">
      <c r="A33" s="173" t="s">
        <v>102</v>
      </c>
      <c r="B33" s="184"/>
      <c r="C33" s="48"/>
      <c r="D33" s="49"/>
      <c r="E33" s="185"/>
      <c r="F33" s="186"/>
      <c r="G33" s="186"/>
      <c r="H33" s="187"/>
    </row>
    <row r="34" spans="1:8" s="33" customFormat="1" ht="12.75">
      <c r="A34" s="54"/>
      <c r="B34" s="54"/>
      <c r="C34" s="54"/>
      <c r="D34" s="54"/>
      <c r="E34" s="54"/>
      <c r="F34" s="54"/>
      <c r="G34" s="54"/>
      <c r="H34" s="54"/>
    </row>
    <row r="35" spans="1:8" s="33" customFormat="1" ht="12.75">
      <c r="A35" s="54"/>
      <c r="B35" s="54"/>
      <c r="C35" s="54"/>
      <c r="D35" s="54"/>
      <c r="E35" s="54"/>
      <c r="F35" s="54"/>
      <c r="G35" s="54"/>
      <c r="H35" s="54"/>
    </row>
    <row r="36" spans="1:8" s="26" customFormat="1" ht="12.75">
      <c r="A36" s="33" t="s">
        <v>122</v>
      </c>
      <c r="B36" s="33"/>
      <c r="C36" s="33"/>
      <c r="D36" s="33"/>
      <c r="E36" s="33"/>
      <c r="F36" s="33"/>
      <c r="G36" s="33"/>
      <c r="H36" s="33"/>
    </row>
    <row r="37" spans="1:8" ht="12.75">
      <c r="A37" s="33" t="s">
        <v>123</v>
      </c>
      <c r="B37" s="65"/>
      <c r="C37" s="33"/>
      <c r="D37" s="33"/>
      <c r="E37" s="33"/>
      <c r="F37" s="33"/>
      <c r="G37" s="33"/>
      <c r="H37" s="33"/>
    </row>
    <row r="38" spans="1:8" ht="12.75">
      <c r="A38" s="33"/>
      <c r="B38" s="33"/>
      <c r="C38" s="33"/>
      <c r="D38" s="33"/>
      <c r="E38" s="33"/>
      <c r="F38" s="33"/>
      <c r="G38" s="33"/>
      <c r="H38" s="33"/>
    </row>
    <row r="39" spans="1:8" ht="63.75" customHeight="1">
      <c r="A39" s="36" t="s">
        <v>105</v>
      </c>
      <c r="B39" s="57" t="s">
        <v>124</v>
      </c>
      <c r="C39" s="56" t="s">
        <v>125</v>
      </c>
      <c r="D39" s="58" t="s">
        <v>120</v>
      </c>
      <c r="E39" s="175" t="s">
        <v>121</v>
      </c>
      <c r="F39" s="176"/>
      <c r="G39" s="176"/>
      <c r="H39" s="177"/>
    </row>
    <row r="40" spans="1:8" ht="12.75">
      <c r="A40" s="42">
        <v>1</v>
      </c>
      <c r="B40" s="188" t="s">
        <v>116</v>
      </c>
      <c r="C40" s="189"/>
      <c r="D40" s="189"/>
      <c r="E40" s="189"/>
      <c r="F40" s="189"/>
      <c r="G40" s="189"/>
      <c r="H40" s="190"/>
    </row>
    <row r="41" spans="1:8" ht="12.75">
      <c r="A41" s="42">
        <v>2</v>
      </c>
      <c r="B41" s="191"/>
      <c r="C41" s="192"/>
      <c r="D41" s="192"/>
      <c r="E41" s="192"/>
      <c r="F41" s="192"/>
      <c r="G41" s="192"/>
      <c r="H41" s="193"/>
    </row>
    <row r="44" ht="13.5" customHeight="1"/>
  </sheetData>
  <sheetProtection/>
  <mergeCells count="23">
    <mergeCell ref="A33:B33"/>
    <mergeCell ref="E33:H33"/>
    <mergeCell ref="E39:H39"/>
    <mergeCell ref="B40:H41"/>
    <mergeCell ref="E22:H22"/>
    <mergeCell ref="B23:H24"/>
    <mergeCell ref="A25:D25"/>
    <mergeCell ref="E25:H25"/>
    <mergeCell ref="E30:H30"/>
    <mergeCell ref="B31:H32"/>
    <mergeCell ref="A9:B9"/>
    <mergeCell ref="D14:H14"/>
    <mergeCell ref="D15:H15"/>
    <mergeCell ref="D16:H16"/>
    <mergeCell ref="D17:H17"/>
    <mergeCell ref="A18:B18"/>
    <mergeCell ref="D18:H18"/>
    <mergeCell ref="A1:H1"/>
    <mergeCell ref="D2:H2"/>
    <mergeCell ref="A6:A7"/>
    <mergeCell ref="B6:B7"/>
    <mergeCell ref="C6:D6"/>
    <mergeCell ref="E6:H6"/>
  </mergeCells>
  <printOptions/>
  <pageMargins left="0.75" right="0.75" top="1" bottom="1" header="0.5" footer="0.5"/>
  <pageSetup horizontalDpi="300" verticalDpi="300" orientation="portrait" scale="72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6" sqref="A6:A7"/>
    </sheetView>
  </sheetViews>
  <sheetFormatPr defaultColWidth="13.28125" defaultRowHeight="12.75"/>
  <cols>
    <col min="1" max="1" width="11.140625" style="1" customWidth="1"/>
    <col min="2" max="2" width="42.421875" style="1" customWidth="1"/>
    <col min="3" max="3" width="11.28125" style="1" customWidth="1"/>
    <col min="4" max="4" width="9.421875" style="1" customWidth="1"/>
    <col min="5" max="5" width="10.57421875" style="1" customWidth="1"/>
    <col min="6" max="6" width="10.00390625" style="1" customWidth="1"/>
    <col min="7" max="7" width="12.140625" style="1" customWidth="1"/>
    <col min="8" max="8" width="13.7109375" style="1" customWidth="1"/>
    <col min="9" max="9" width="3.28125" style="1" customWidth="1"/>
    <col min="10" max="16384" width="13.28125" style="1" customWidth="1"/>
  </cols>
  <sheetData>
    <row r="1" spans="1:9" ht="12.75">
      <c r="A1" s="66" t="s">
        <v>184</v>
      </c>
      <c r="B1" s="67"/>
      <c r="C1" s="67"/>
      <c r="D1" s="67"/>
      <c r="E1" s="67"/>
      <c r="F1" s="68"/>
      <c r="G1" s="196"/>
      <c r="H1" s="196"/>
      <c r="I1" s="26"/>
    </row>
    <row r="2" spans="1:9" ht="12.75">
      <c r="A2" s="27" t="s">
        <v>89</v>
      </c>
      <c r="B2" s="28"/>
      <c r="C2" s="28"/>
      <c r="D2" s="69"/>
      <c r="E2" s="63" t="s">
        <v>126</v>
      </c>
      <c r="F2" s="69"/>
      <c r="G2" s="70"/>
      <c r="H2" s="70"/>
      <c r="I2" s="29"/>
    </row>
    <row r="3" spans="1:9" ht="12.75">
      <c r="A3" s="71" t="s">
        <v>127</v>
      </c>
      <c r="B3" s="72" t="s">
        <v>185</v>
      </c>
      <c r="C3" s="30"/>
      <c r="D3" s="30"/>
      <c r="E3" s="73"/>
      <c r="F3" s="73"/>
      <c r="G3" s="73"/>
      <c r="H3" s="74"/>
      <c r="I3" s="74"/>
    </row>
    <row r="4" spans="1:9" ht="12.75">
      <c r="A4" s="71"/>
      <c r="B4" s="72" t="s">
        <v>186</v>
      </c>
      <c r="C4" s="30"/>
      <c r="D4" s="30"/>
      <c r="E4" s="73"/>
      <c r="F4" s="73"/>
      <c r="G4" s="73"/>
      <c r="H4" s="74"/>
      <c r="I4" s="74"/>
    </row>
    <row r="5" spans="1:9" ht="12.75">
      <c r="A5" s="71"/>
      <c r="B5" s="72"/>
      <c r="C5" s="30"/>
      <c r="D5" s="30"/>
      <c r="E5" s="73"/>
      <c r="F5" s="73"/>
      <c r="G5" s="73"/>
      <c r="H5" s="74"/>
      <c r="I5" s="74"/>
    </row>
    <row r="6" spans="1:9" ht="50.25" customHeight="1">
      <c r="A6" s="166" t="s">
        <v>128</v>
      </c>
      <c r="B6" s="166" t="s">
        <v>129</v>
      </c>
      <c r="C6" s="198" t="s">
        <v>130</v>
      </c>
      <c r="D6" s="199"/>
      <c r="E6" s="200"/>
      <c r="F6" s="166" t="s">
        <v>131</v>
      </c>
      <c r="G6" s="175" t="s">
        <v>132</v>
      </c>
      <c r="H6" s="176"/>
      <c r="I6" s="177"/>
    </row>
    <row r="7" spans="1:9" ht="51" customHeight="1">
      <c r="A7" s="197"/>
      <c r="B7" s="197"/>
      <c r="C7" s="37" t="s">
        <v>133</v>
      </c>
      <c r="D7" s="34" t="s">
        <v>134</v>
      </c>
      <c r="E7" s="56" t="s">
        <v>135</v>
      </c>
      <c r="F7" s="197"/>
      <c r="G7" s="75" t="s">
        <v>136</v>
      </c>
      <c r="H7" s="201" t="s">
        <v>137</v>
      </c>
      <c r="I7" s="202"/>
    </row>
    <row r="8" spans="1:9" ht="25.5" customHeight="1">
      <c r="A8" s="76" t="s">
        <v>138</v>
      </c>
      <c r="B8" s="77" t="s">
        <v>139</v>
      </c>
      <c r="C8" s="78"/>
      <c r="D8" s="78"/>
      <c r="E8" s="79"/>
      <c r="F8" s="80"/>
      <c r="G8" s="80"/>
      <c r="H8" s="203"/>
      <c r="I8" s="204"/>
    </row>
    <row r="9" spans="1:9" ht="12.75">
      <c r="A9" s="81" t="s">
        <v>82</v>
      </c>
      <c r="B9" s="82" t="s">
        <v>140</v>
      </c>
      <c r="C9" s="83"/>
      <c r="D9" s="83"/>
      <c r="E9" s="83"/>
      <c r="F9" s="84"/>
      <c r="G9" s="84"/>
      <c r="H9" s="205"/>
      <c r="I9" s="206"/>
    </row>
    <row r="10" spans="1:9" ht="12.75">
      <c r="A10" s="85" t="s">
        <v>141</v>
      </c>
      <c r="B10" s="86" t="s">
        <v>142</v>
      </c>
      <c r="C10" s="79"/>
      <c r="D10" s="79"/>
      <c r="E10" s="79"/>
      <c r="F10" s="80"/>
      <c r="G10" s="80"/>
      <c r="H10" s="207"/>
      <c r="I10" s="208"/>
    </row>
    <row r="11" spans="1:9" ht="25.5" customHeight="1">
      <c r="A11" s="88" t="s">
        <v>143</v>
      </c>
      <c r="B11" s="86" t="s">
        <v>144</v>
      </c>
      <c r="C11" s="79"/>
      <c r="D11" s="79"/>
      <c r="E11" s="79"/>
      <c r="F11" s="80"/>
      <c r="G11" s="80"/>
      <c r="H11" s="207"/>
      <c r="I11" s="208"/>
    </row>
    <row r="12" spans="1:9" ht="12.75">
      <c r="A12" s="85" t="s">
        <v>145</v>
      </c>
      <c r="B12" s="86" t="s">
        <v>146</v>
      </c>
      <c r="C12" s="79"/>
      <c r="D12" s="79"/>
      <c r="E12" s="79"/>
      <c r="F12" s="80"/>
      <c r="G12" s="80"/>
      <c r="H12" s="207"/>
      <c r="I12" s="208"/>
    </row>
    <row r="13" spans="1:9" ht="12.75">
      <c r="A13" s="85" t="s">
        <v>147</v>
      </c>
      <c r="B13" s="86" t="s">
        <v>148</v>
      </c>
      <c r="C13" s="79"/>
      <c r="D13" s="79"/>
      <c r="E13" s="79"/>
      <c r="F13" s="80"/>
      <c r="G13" s="80"/>
      <c r="H13" s="207"/>
      <c r="I13" s="208"/>
    </row>
    <row r="14" spans="1:9" ht="12.75">
      <c r="A14" s="89" t="s">
        <v>149</v>
      </c>
      <c r="B14" s="90" t="s">
        <v>150</v>
      </c>
      <c r="C14" s="91"/>
      <c r="D14" s="79"/>
      <c r="E14" s="79"/>
      <c r="F14" s="80"/>
      <c r="G14" s="80"/>
      <c r="H14" s="207"/>
      <c r="I14" s="208"/>
    </row>
    <row r="15" spans="1:9" ht="12.75">
      <c r="A15" s="173" t="s">
        <v>151</v>
      </c>
      <c r="B15" s="184"/>
      <c r="C15" s="45">
        <f>SUM(C10:C14)</f>
        <v>0</v>
      </c>
      <c r="D15" s="45">
        <f>SUM(D10:D14)</f>
        <v>0</v>
      </c>
      <c r="E15" s="45">
        <f>SUM(E10:E14)</f>
        <v>0</v>
      </c>
      <c r="F15" s="92">
        <f>SUM(F10:F14)</f>
        <v>0</v>
      </c>
      <c r="G15" s="92">
        <f>SUM(D15*100/730592471)</f>
        <v>0</v>
      </c>
      <c r="H15" s="209" t="s">
        <v>152</v>
      </c>
      <c r="I15" s="210"/>
    </row>
    <row r="16" spans="1:9" ht="12.75">
      <c r="A16" s="81" t="s">
        <v>84</v>
      </c>
      <c r="B16" s="77" t="s">
        <v>153</v>
      </c>
      <c r="C16" s="78"/>
      <c r="D16" s="78"/>
      <c r="E16" s="78"/>
      <c r="F16" s="93"/>
      <c r="G16" s="93"/>
      <c r="H16" s="203"/>
      <c r="I16" s="204"/>
    </row>
    <row r="17" spans="1:9" ht="25.5" customHeight="1">
      <c r="A17" s="88" t="s">
        <v>141</v>
      </c>
      <c r="B17" s="86" t="s">
        <v>154</v>
      </c>
      <c r="C17" s="79"/>
      <c r="D17" s="79"/>
      <c r="E17" s="79"/>
      <c r="F17" s="80"/>
      <c r="G17" s="80"/>
      <c r="H17" s="211"/>
      <c r="I17" s="212"/>
    </row>
    <row r="18" spans="1:9" ht="12.75">
      <c r="A18" s="88" t="s">
        <v>143</v>
      </c>
      <c r="B18" s="86" t="s">
        <v>155</v>
      </c>
      <c r="C18" s="79"/>
      <c r="D18" s="79"/>
      <c r="E18" s="79"/>
      <c r="F18" s="80"/>
      <c r="G18" s="80"/>
      <c r="H18" s="211"/>
      <c r="I18" s="212"/>
    </row>
    <row r="19" spans="1:9" ht="12.75">
      <c r="A19" s="85" t="s">
        <v>145</v>
      </c>
      <c r="B19" s="86" t="s">
        <v>156</v>
      </c>
      <c r="C19" s="79"/>
      <c r="D19" s="79"/>
      <c r="E19" s="79"/>
      <c r="F19" s="80"/>
      <c r="G19" s="80"/>
      <c r="H19" s="211"/>
      <c r="I19" s="212"/>
    </row>
    <row r="20" spans="1:9" ht="12.75">
      <c r="A20" s="85" t="s">
        <v>147</v>
      </c>
      <c r="B20" s="90" t="s">
        <v>157</v>
      </c>
      <c r="C20" s="79"/>
      <c r="D20" s="79"/>
      <c r="E20" s="79"/>
      <c r="F20" s="80"/>
      <c r="G20" s="80"/>
      <c r="H20" s="211"/>
      <c r="I20" s="212"/>
    </row>
    <row r="21" spans="1:9" ht="12.75">
      <c r="A21" s="173" t="s">
        <v>158</v>
      </c>
      <c r="B21" s="184"/>
      <c r="C21" s="45">
        <f>SUM(C17:C20)</f>
        <v>0</v>
      </c>
      <c r="D21" s="45">
        <f>SUM(D16:D20)</f>
        <v>0</v>
      </c>
      <c r="E21" s="45">
        <f>SUM(E16:E20)</f>
        <v>0</v>
      </c>
      <c r="F21" s="92">
        <f>SUM(D21*100/730580453)</f>
        <v>0</v>
      </c>
      <c r="G21" s="92">
        <f>SUM(G17:G20)</f>
        <v>0</v>
      </c>
      <c r="H21" s="209" t="s">
        <v>152</v>
      </c>
      <c r="I21" s="210"/>
    </row>
    <row r="22" spans="1:9" ht="12.75">
      <c r="A22" s="175" t="s">
        <v>159</v>
      </c>
      <c r="B22" s="177"/>
      <c r="C22" s="55">
        <f>+(C15+C21)</f>
        <v>0</v>
      </c>
      <c r="D22" s="55">
        <f>+(D15+D21)</f>
        <v>0</v>
      </c>
      <c r="E22" s="55">
        <f>+(E15+E21)</f>
        <v>0</v>
      </c>
      <c r="F22" s="94">
        <f>SUM(F15+F21)</f>
        <v>0</v>
      </c>
      <c r="G22" s="95">
        <f>SUM(G21+G15)</f>
        <v>0</v>
      </c>
      <c r="H22" s="213" t="s">
        <v>152</v>
      </c>
      <c r="I22" s="214"/>
    </row>
    <row r="23" spans="1:9" ht="12.75">
      <c r="A23" s="96" t="s">
        <v>160</v>
      </c>
      <c r="B23" s="97" t="s">
        <v>161</v>
      </c>
      <c r="C23" s="78"/>
      <c r="D23" s="78"/>
      <c r="E23" s="78"/>
      <c r="F23" s="93"/>
      <c r="G23" s="98"/>
      <c r="H23" s="215"/>
      <c r="I23" s="216"/>
    </row>
    <row r="24" spans="1:9" ht="12.75">
      <c r="A24" s="99" t="s">
        <v>82</v>
      </c>
      <c r="B24" s="83" t="s">
        <v>156</v>
      </c>
      <c r="C24" s="79"/>
      <c r="D24" s="79"/>
      <c r="E24" s="79"/>
      <c r="F24" s="80"/>
      <c r="G24" s="100"/>
      <c r="H24" s="217"/>
      <c r="I24" s="218"/>
    </row>
    <row r="25" spans="1:9" ht="12.75">
      <c r="A25" s="64" t="s">
        <v>141</v>
      </c>
      <c r="B25" s="103" t="s">
        <v>162</v>
      </c>
      <c r="C25" s="79"/>
      <c r="D25" s="79"/>
      <c r="E25" s="79"/>
      <c r="F25" s="80"/>
      <c r="G25" s="80"/>
      <c r="H25" s="217"/>
      <c r="I25" s="218"/>
    </row>
    <row r="26" spans="1:9" ht="12.75">
      <c r="A26" s="104" t="s">
        <v>143</v>
      </c>
      <c r="B26" s="103" t="s">
        <v>148</v>
      </c>
      <c r="C26" s="79"/>
      <c r="D26" s="79"/>
      <c r="E26" s="79"/>
      <c r="F26" s="80"/>
      <c r="G26" s="80"/>
      <c r="H26" s="217"/>
      <c r="I26" s="218"/>
    </row>
    <row r="27" spans="1:9" ht="25.5" customHeight="1">
      <c r="A27" s="102" t="s">
        <v>145</v>
      </c>
      <c r="B27" s="105" t="s">
        <v>144</v>
      </c>
      <c r="C27" s="106"/>
      <c r="D27" s="106"/>
      <c r="E27" s="106"/>
      <c r="F27" s="107"/>
      <c r="G27" s="107"/>
      <c r="H27" s="217"/>
      <c r="I27" s="218"/>
    </row>
    <row r="28" spans="1:9" ht="12.75">
      <c r="A28" s="64" t="s">
        <v>147</v>
      </c>
      <c r="B28" s="103" t="s">
        <v>163</v>
      </c>
      <c r="C28" s="79"/>
      <c r="D28" s="79"/>
      <c r="E28" s="79"/>
      <c r="F28" s="80"/>
      <c r="G28" s="80"/>
      <c r="H28" s="217"/>
      <c r="I28" s="218"/>
    </row>
    <row r="29" spans="1:9" ht="12.75">
      <c r="A29" s="64" t="s">
        <v>149</v>
      </c>
      <c r="B29" s="103" t="s">
        <v>164</v>
      </c>
      <c r="C29" s="79"/>
      <c r="D29" s="79"/>
      <c r="E29" s="79"/>
      <c r="F29" s="80"/>
      <c r="G29" s="80"/>
      <c r="H29" s="217"/>
      <c r="I29" s="218"/>
    </row>
    <row r="30" spans="1:9" ht="12.75">
      <c r="A30" s="64" t="s">
        <v>165</v>
      </c>
      <c r="B30" s="103" t="s">
        <v>166</v>
      </c>
      <c r="C30" s="79"/>
      <c r="D30" s="79"/>
      <c r="E30" s="79"/>
      <c r="F30" s="80"/>
      <c r="G30" s="80"/>
      <c r="H30" s="217"/>
      <c r="I30" s="218"/>
    </row>
    <row r="31" spans="1:9" ht="12.75">
      <c r="A31" s="64" t="s">
        <v>167</v>
      </c>
      <c r="B31" s="103" t="s">
        <v>168</v>
      </c>
      <c r="C31" s="79"/>
      <c r="D31" s="79"/>
      <c r="E31" s="79"/>
      <c r="F31" s="80"/>
      <c r="G31" s="80"/>
      <c r="H31" s="217"/>
      <c r="I31" s="218"/>
    </row>
    <row r="32" spans="1:9" ht="12.75">
      <c r="A32" s="108" t="s">
        <v>169</v>
      </c>
      <c r="B32" s="109" t="s">
        <v>157</v>
      </c>
      <c r="C32" s="91"/>
      <c r="D32" s="91"/>
      <c r="E32" s="91"/>
      <c r="F32" s="80"/>
      <c r="G32" s="80"/>
      <c r="H32" s="217"/>
      <c r="I32" s="218"/>
    </row>
    <row r="33" spans="1:9" ht="12.75">
      <c r="A33" s="173" t="s">
        <v>170</v>
      </c>
      <c r="B33" s="174"/>
      <c r="C33" s="45">
        <f>SUM(C25:C32)</f>
        <v>0</v>
      </c>
      <c r="D33" s="45">
        <f>SUM(D25:D32)</f>
        <v>0</v>
      </c>
      <c r="E33" s="45">
        <f>SUM(E25:E32)</f>
        <v>0</v>
      </c>
      <c r="F33" s="52">
        <f>SUM(F25:F32)</f>
        <v>0</v>
      </c>
      <c r="G33" s="52">
        <f>SUM(G25:G32)</f>
        <v>0</v>
      </c>
      <c r="H33" s="209" t="s">
        <v>152</v>
      </c>
      <c r="I33" s="210"/>
    </row>
    <row r="34" spans="1:9" ht="12.75">
      <c r="A34" s="110" t="s">
        <v>84</v>
      </c>
      <c r="B34" s="30" t="s">
        <v>171</v>
      </c>
      <c r="C34" s="78"/>
      <c r="D34" s="78"/>
      <c r="E34" s="78"/>
      <c r="F34" s="93"/>
      <c r="G34" s="93"/>
      <c r="H34" s="215"/>
      <c r="I34" s="216"/>
    </row>
    <row r="35" spans="1:9" ht="12.75">
      <c r="A35" s="85" t="s">
        <v>141</v>
      </c>
      <c r="B35" s="111" t="s">
        <v>155</v>
      </c>
      <c r="C35" s="112"/>
      <c r="D35" s="79"/>
      <c r="E35" s="79"/>
      <c r="F35" s="80"/>
      <c r="G35" s="80"/>
      <c r="H35" s="217"/>
      <c r="I35" s="218"/>
    </row>
    <row r="36" spans="1:9" ht="12.75">
      <c r="A36" s="85" t="s">
        <v>143</v>
      </c>
      <c r="B36" s="111" t="s">
        <v>172</v>
      </c>
      <c r="C36" s="79"/>
      <c r="D36" s="79"/>
      <c r="E36" s="79"/>
      <c r="F36" s="80"/>
      <c r="G36" s="80"/>
      <c r="H36" s="217"/>
      <c r="I36" s="218"/>
    </row>
    <row r="37" spans="1:9" ht="12.75">
      <c r="A37" s="85"/>
      <c r="B37" s="111"/>
      <c r="C37" s="79"/>
      <c r="D37" s="79"/>
      <c r="E37" s="79"/>
      <c r="F37" s="80"/>
      <c r="G37" s="80"/>
      <c r="H37" s="217"/>
      <c r="I37" s="218"/>
    </row>
    <row r="38" spans="1:9" ht="25.5" customHeight="1">
      <c r="A38" s="113" t="s">
        <v>173</v>
      </c>
      <c r="B38" s="114" t="s">
        <v>174</v>
      </c>
      <c r="C38" s="115"/>
      <c r="D38" s="106"/>
      <c r="E38" s="106"/>
      <c r="F38" s="107"/>
      <c r="G38" s="107"/>
      <c r="H38" s="217"/>
      <c r="I38" s="218"/>
    </row>
    <row r="39" spans="1:9" ht="25.5" customHeight="1">
      <c r="A39" s="101" t="s">
        <v>175</v>
      </c>
      <c r="B39" s="114" t="s">
        <v>176</v>
      </c>
      <c r="C39" s="106"/>
      <c r="D39" s="106"/>
      <c r="E39" s="106"/>
      <c r="F39" s="107"/>
      <c r="G39" s="107"/>
      <c r="H39" s="217"/>
      <c r="I39" s="218"/>
    </row>
    <row r="40" spans="1:9" ht="12.75">
      <c r="A40" s="87" t="s">
        <v>145</v>
      </c>
      <c r="B40" s="111" t="s">
        <v>157</v>
      </c>
      <c r="C40" s="79"/>
      <c r="D40" s="79"/>
      <c r="E40" s="79"/>
      <c r="F40" s="80"/>
      <c r="G40" s="80"/>
      <c r="H40" s="217"/>
      <c r="I40" s="218"/>
    </row>
    <row r="41" spans="1:9" ht="12.75">
      <c r="A41" s="87" t="s">
        <v>173</v>
      </c>
      <c r="B41" s="111" t="s">
        <v>177</v>
      </c>
      <c r="C41" s="79"/>
      <c r="D41" s="79"/>
      <c r="E41" s="79"/>
      <c r="F41" s="80"/>
      <c r="G41" s="107"/>
      <c r="H41" s="217"/>
      <c r="I41" s="218"/>
    </row>
    <row r="42" spans="1:9" ht="12.75">
      <c r="A42" s="89" t="s">
        <v>175</v>
      </c>
      <c r="B42" s="111" t="s">
        <v>178</v>
      </c>
      <c r="C42" s="79"/>
      <c r="D42" s="79"/>
      <c r="E42" s="79"/>
      <c r="F42" s="80"/>
      <c r="G42" s="80"/>
      <c r="H42" s="217"/>
      <c r="I42" s="218"/>
    </row>
    <row r="43" spans="1:9" ht="12.75">
      <c r="A43" s="173" t="s">
        <v>179</v>
      </c>
      <c r="B43" s="184"/>
      <c r="C43" s="45">
        <f>SUM(C35:C42)</f>
        <v>0</v>
      </c>
      <c r="D43" s="45">
        <f>SUM(D35:D42)</f>
        <v>0</v>
      </c>
      <c r="E43" s="45">
        <f>SUM(E35:E42)</f>
        <v>0</v>
      </c>
      <c r="F43" s="52">
        <f>SUM(F35:F42)</f>
        <v>0</v>
      </c>
      <c r="G43" s="52">
        <f>SUM(G35:G42)</f>
        <v>0</v>
      </c>
      <c r="H43" s="209" t="s">
        <v>152</v>
      </c>
      <c r="I43" s="210"/>
    </row>
    <row r="44" spans="1:9" ht="12.75">
      <c r="A44" s="173" t="s">
        <v>180</v>
      </c>
      <c r="B44" s="184"/>
      <c r="C44" s="45">
        <f>+(C33+C43)</f>
        <v>0</v>
      </c>
      <c r="D44" s="45">
        <f>+(D33+D43)</f>
        <v>0</v>
      </c>
      <c r="E44" s="45">
        <f>+(E33+E43)</f>
        <v>0</v>
      </c>
      <c r="F44" s="52">
        <f>+(F33+F43)</f>
        <v>0</v>
      </c>
      <c r="G44" s="52">
        <f>+(G33+G43)</f>
        <v>0</v>
      </c>
      <c r="H44" s="209" t="s">
        <v>152</v>
      </c>
      <c r="I44" s="210"/>
    </row>
    <row r="45" spans="1:9" ht="12.75">
      <c r="A45" s="173" t="s">
        <v>79</v>
      </c>
      <c r="B45" s="184"/>
      <c r="C45" s="45">
        <f>+(C22+C44)</f>
        <v>0</v>
      </c>
      <c r="D45" s="45">
        <f>+(D22+D44)</f>
        <v>0</v>
      </c>
      <c r="E45" s="45">
        <f>+(E22+E44)</f>
        <v>0</v>
      </c>
      <c r="F45" s="52">
        <f>+(F22+F44)</f>
        <v>0</v>
      </c>
      <c r="G45" s="52">
        <f>+(G22+G44)</f>
        <v>0</v>
      </c>
      <c r="H45" s="209" t="s">
        <v>152</v>
      </c>
      <c r="I45" s="210"/>
    </row>
    <row r="46" spans="1:9" ht="45" customHeight="1">
      <c r="A46" s="116" t="s">
        <v>80</v>
      </c>
      <c r="B46" s="117" t="s">
        <v>181</v>
      </c>
      <c r="C46" s="118"/>
      <c r="D46" s="118"/>
      <c r="E46" s="118"/>
      <c r="F46" s="107"/>
      <c r="G46" s="107"/>
      <c r="H46" s="219"/>
      <c r="I46" s="220"/>
    </row>
    <row r="47" spans="1:9" ht="12.75">
      <c r="A47" s="173" t="s">
        <v>86</v>
      </c>
      <c r="B47" s="174"/>
      <c r="C47" s="45">
        <f>SUM(C45:C46)</f>
        <v>0</v>
      </c>
      <c r="D47" s="45">
        <f>SUM(D45:D46)</f>
        <v>0</v>
      </c>
      <c r="E47" s="45">
        <f>SUM(E45:E46)</f>
        <v>0</v>
      </c>
      <c r="F47" s="52">
        <f>SUM(F45:F46)</f>
        <v>0</v>
      </c>
      <c r="G47" s="52">
        <f>SUM(G45:G46)</f>
        <v>0</v>
      </c>
      <c r="H47" s="209" t="s">
        <v>152</v>
      </c>
      <c r="I47" s="210"/>
    </row>
    <row r="48" spans="6:9" ht="12.75">
      <c r="F48" s="119"/>
      <c r="G48" s="119"/>
      <c r="I48" s="74"/>
    </row>
    <row r="49" spans="6:9" ht="12.75">
      <c r="F49" s="119"/>
      <c r="G49" s="119"/>
      <c r="I49" s="74"/>
    </row>
    <row r="50" spans="1:9" ht="12.75">
      <c r="A50" s="120" t="s">
        <v>182</v>
      </c>
      <c r="F50" s="119"/>
      <c r="G50" s="119"/>
      <c r="I50" s="74"/>
    </row>
    <row r="51" spans="6:9" ht="12.75">
      <c r="F51" s="119"/>
      <c r="G51" s="119"/>
      <c r="I51" s="74"/>
    </row>
    <row r="52" spans="1:9" ht="12.75">
      <c r="A52" s="26" t="s">
        <v>183</v>
      </c>
      <c r="F52" s="119"/>
      <c r="G52" s="119"/>
      <c r="I52" s="74"/>
    </row>
  </sheetData>
  <sheetProtection/>
  <mergeCells count="55">
    <mergeCell ref="A45:B45"/>
    <mergeCell ref="H45:I45"/>
    <mergeCell ref="H46:I46"/>
    <mergeCell ref="A47:B47"/>
    <mergeCell ref="H47:I47"/>
    <mergeCell ref="H40:I40"/>
    <mergeCell ref="H41:I41"/>
    <mergeCell ref="H42:I42"/>
    <mergeCell ref="A43:B43"/>
    <mergeCell ref="H43:I43"/>
    <mergeCell ref="A44:B44"/>
    <mergeCell ref="H44:I44"/>
    <mergeCell ref="H34:I34"/>
    <mergeCell ref="H35:I35"/>
    <mergeCell ref="H36:I36"/>
    <mergeCell ref="H37:I37"/>
    <mergeCell ref="H38:I38"/>
    <mergeCell ref="H39:I39"/>
    <mergeCell ref="H29:I29"/>
    <mergeCell ref="H30:I30"/>
    <mergeCell ref="H31:I31"/>
    <mergeCell ref="H32:I32"/>
    <mergeCell ref="A33:B33"/>
    <mergeCell ref="H33:I33"/>
    <mergeCell ref="H23:I23"/>
    <mergeCell ref="H24:I24"/>
    <mergeCell ref="H25:I25"/>
    <mergeCell ref="H26:I26"/>
    <mergeCell ref="H27:I27"/>
    <mergeCell ref="H28:I28"/>
    <mergeCell ref="H19:I19"/>
    <mergeCell ref="H20:I20"/>
    <mergeCell ref="A21:B21"/>
    <mergeCell ref="H21:I21"/>
    <mergeCell ref="A22:B22"/>
    <mergeCell ref="H22:I22"/>
    <mergeCell ref="H14:I14"/>
    <mergeCell ref="A15:B15"/>
    <mergeCell ref="H15:I15"/>
    <mergeCell ref="H16:I16"/>
    <mergeCell ref="H17:I17"/>
    <mergeCell ref="H18:I18"/>
    <mergeCell ref="H8:I8"/>
    <mergeCell ref="H9:I9"/>
    <mergeCell ref="H10:I10"/>
    <mergeCell ref="H11:I11"/>
    <mergeCell ref="H12:I12"/>
    <mergeCell ref="H13:I13"/>
    <mergeCell ref="G1:H1"/>
    <mergeCell ref="A6:A7"/>
    <mergeCell ref="B6:B7"/>
    <mergeCell ref="C6:E6"/>
    <mergeCell ref="F6:F7"/>
    <mergeCell ref="G6:I6"/>
    <mergeCell ref="H7:I7"/>
  </mergeCells>
  <printOptions/>
  <pageMargins left="0.75" right="0.75" top="1" bottom="1" header="0.5" footer="0.5"/>
  <pageSetup horizontalDpi="300" verticalDpi="300" orientation="portrait" scale="7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dtambe</cp:lastModifiedBy>
  <cp:lastPrinted>2011-09-20T06:46:22Z</cp:lastPrinted>
  <dcterms:created xsi:type="dcterms:W3CDTF">2011-01-05T08:51:28Z</dcterms:created>
  <dcterms:modified xsi:type="dcterms:W3CDTF">2011-09-20T06:46:23Z</dcterms:modified>
  <cp:category/>
  <cp:version/>
  <cp:contentType/>
  <cp:contentStatus/>
</cp:coreProperties>
</file>